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855" yWindow="0" windowWidth="37545" windowHeight="18240"/>
  </bookViews>
  <sheets>
    <sheet name="Leader Board" sheetId="9" r:id="rId1"/>
    <sheet name="Round 1" sheetId="1" r:id="rId2"/>
    <sheet name="Round 2" sheetId="10" r:id="rId3"/>
    <sheet name="Round 3" sheetId="11" r:id="rId4"/>
    <sheet name="Round 4" sheetId="12" r:id="rId5"/>
    <sheet name="Round 5" sheetId="15" r:id="rId6"/>
    <sheet name="Round 6" sheetId="14" r:id="rId7"/>
    <sheet name="SumSheet" sheetId="8" r:id="rId8"/>
  </sheets>
  <definedNames>
    <definedName name="_xlnm._FilterDatabase" localSheetId="1" hidden="1">'Round 1'!$B$35:$F$35</definedName>
    <definedName name="_xlnm._FilterDatabase" localSheetId="2" hidden="1">'Round 2'!$B$35:$F$35</definedName>
    <definedName name="_xlnm._FilterDatabase" localSheetId="3" hidden="1">'Round 3'!$B$44:$F$44</definedName>
    <definedName name="_xlnm._FilterDatabase" localSheetId="4" hidden="1">'Round 4'!$B$44:$F$44</definedName>
    <definedName name="_xlnm._FilterDatabase" localSheetId="5" hidden="1">'Round 5'!$B$44:$F$44</definedName>
    <definedName name="_xlnm._FilterDatabase" localSheetId="6" hidden="1">'Round 6'!$B$44:$F$44</definedName>
    <definedName name="Points">SumSheet!$B$21:$C$28</definedName>
    <definedName name="Round1Results">'Round 1'!$C$4:$G$12</definedName>
    <definedName name="Round2Results" localSheetId="3">'Round 3'!$C$4:$F$12</definedName>
    <definedName name="Round2Results" localSheetId="4">'Round 4'!$C$4:$F$12</definedName>
    <definedName name="Round2Results" localSheetId="5">'Round 5'!$C$4:$F$12</definedName>
    <definedName name="Round2Results">'Round 2'!$C$4:$G$12</definedName>
    <definedName name="Round3Results">'Round 3'!$C$4:$G$12</definedName>
    <definedName name="Round4Results">'Round 4'!$C$4:$G$12</definedName>
    <definedName name="Round5Results">'Round 5'!$C$4:$G$12</definedName>
    <definedName name="Round6Results">'Round 6'!$C$4:$G$12</definedName>
    <definedName name="RoundsRun">SumSheet!$C$18</definedName>
    <definedName name="SeriesName">SumSheet!$C$17</definedName>
    <definedName name="SeriesSummary">SumSheet!$B$4:$BF$14</definedName>
  </definedNames>
  <calcPr calcId="145621"/>
</workbook>
</file>

<file path=xl/calcChain.xml><?xml version="1.0" encoding="utf-8"?>
<calcChain xmlns="http://schemas.openxmlformats.org/spreadsheetml/2006/main">
  <c r="F12" i="14" l="1"/>
  <c r="F11" i="14"/>
  <c r="F10" i="14"/>
  <c r="F9" i="14"/>
  <c r="F8" i="14"/>
  <c r="F7" i="14"/>
  <c r="F6" i="14"/>
  <c r="F5" i="14"/>
  <c r="F4" i="14"/>
  <c r="F12" i="15"/>
  <c r="F11" i="15"/>
  <c r="F10" i="15"/>
  <c r="F9" i="15"/>
  <c r="AH14" i="8" s="1"/>
  <c r="F8" i="15"/>
  <c r="AH11" i="8" s="1"/>
  <c r="F7" i="15"/>
  <c r="AH12" i="8" s="1"/>
  <c r="F6" i="15"/>
  <c r="AH7" i="8" s="1"/>
  <c r="F5" i="15"/>
  <c r="F4" i="15"/>
  <c r="F12" i="12"/>
  <c r="F11" i="12"/>
  <c r="F10" i="12"/>
  <c r="F9" i="12"/>
  <c r="F8" i="12"/>
  <c r="F7" i="12"/>
  <c r="Z10" i="8" s="1"/>
  <c r="F6" i="12"/>
  <c r="F5" i="12"/>
  <c r="F4" i="12"/>
  <c r="F12" i="11"/>
  <c r="F11" i="11"/>
  <c r="F10" i="11"/>
  <c r="F9" i="11"/>
  <c r="F8" i="11"/>
  <c r="F7" i="11"/>
  <c r="F5" i="11"/>
  <c r="F4" i="11"/>
  <c r="F6" i="11"/>
  <c r="AO14" i="8"/>
  <c r="G9" i="11"/>
  <c r="Q14" i="8" s="1"/>
  <c r="S14" i="8" s="1"/>
  <c r="T14" i="8" s="1"/>
  <c r="D14" i="8"/>
  <c r="F14" i="8" s="1"/>
  <c r="AO13" i="8"/>
  <c r="AG13" i="8"/>
  <c r="Y13" i="8"/>
  <c r="G6" i="11"/>
  <c r="Q13" i="8"/>
  <c r="I13" i="8"/>
  <c r="AO12" i="8"/>
  <c r="AQ12" i="8" s="1"/>
  <c r="G8" i="11"/>
  <c r="Q12" i="8"/>
  <c r="AO11" i="8"/>
  <c r="G5" i="11"/>
  <c r="Q11" i="8"/>
  <c r="I11" i="8"/>
  <c r="AO10" i="8"/>
  <c r="AQ10" i="8" s="1"/>
  <c r="G7" i="11"/>
  <c r="Q10" i="8"/>
  <c r="AO9" i="8"/>
  <c r="AG9" i="8"/>
  <c r="Y9" i="8"/>
  <c r="Q9" i="8"/>
  <c r="S9" i="8" s="1"/>
  <c r="I9" i="8"/>
  <c r="AO8" i="8"/>
  <c r="AG8" i="8"/>
  <c r="BC8" i="8" s="1"/>
  <c r="Y8" i="8"/>
  <c r="Q8" i="8"/>
  <c r="S8" i="8" s="1"/>
  <c r="I8" i="8"/>
  <c r="D8" i="8"/>
  <c r="F8" i="8" s="1"/>
  <c r="M8" i="8" s="1"/>
  <c r="AO7" i="8"/>
  <c r="Y7" i="8"/>
  <c r="G4" i="11"/>
  <c r="Q7" i="8"/>
  <c r="I7" i="8"/>
  <c r="K7" i="8" s="1"/>
  <c r="AO6" i="8"/>
  <c r="AQ6" i="8" s="1"/>
  <c r="AG6" i="8"/>
  <c r="Y6" i="8"/>
  <c r="Q6" i="8"/>
  <c r="D6" i="8"/>
  <c r="AO5" i="8"/>
  <c r="AQ5" i="8" s="1"/>
  <c r="AG5" i="8"/>
  <c r="Y5" i="8"/>
  <c r="Q5" i="8"/>
  <c r="I5" i="8"/>
  <c r="D5" i="8"/>
  <c r="AO4" i="8"/>
  <c r="G10" i="11"/>
  <c r="Q4" i="8"/>
  <c r="S4" i="8" s="1"/>
  <c r="D4" i="8"/>
  <c r="AP14" i="8"/>
  <c r="Z14" i="8"/>
  <c r="R14" i="8"/>
  <c r="E14" i="8"/>
  <c r="AP13" i="8"/>
  <c r="AH13" i="8"/>
  <c r="AI13" i="8" s="1"/>
  <c r="Z13" i="8"/>
  <c r="R13" i="8"/>
  <c r="J13" i="8"/>
  <c r="AP12" i="8"/>
  <c r="Z12" i="8"/>
  <c r="R12" i="8"/>
  <c r="AP11" i="8"/>
  <c r="Z11" i="8"/>
  <c r="R11" i="8"/>
  <c r="J11" i="8"/>
  <c r="AP10" i="8"/>
  <c r="AH10" i="8"/>
  <c r="R10" i="8"/>
  <c r="S10" i="8" s="1"/>
  <c r="E10" i="8"/>
  <c r="AP9" i="8"/>
  <c r="AH9" i="8"/>
  <c r="Z9" i="8"/>
  <c r="R9" i="8"/>
  <c r="J9" i="8"/>
  <c r="E9" i="8"/>
  <c r="AP8" i="8"/>
  <c r="AH8" i="8"/>
  <c r="Z8" i="8"/>
  <c r="R8" i="8"/>
  <c r="J8" i="8"/>
  <c r="E8" i="8"/>
  <c r="AP7" i="8"/>
  <c r="Z7" i="8"/>
  <c r="R7" i="8"/>
  <c r="S7" i="8" s="1"/>
  <c r="AP6" i="8"/>
  <c r="AH6" i="8"/>
  <c r="Z6" i="8"/>
  <c r="R6" i="8"/>
  <c r="S6" i="8" s="1"/>
  <c r="E6" i="8"/>
  <c r="AP5" i="8"/>
  <c r="AH5" i="8"/>
  <c r="BD5" i="8" s="1"/>
  <c r="Z5" i="8"/>
  <c r="R5" i="8"/>
  <c r="J5" i="8"/>
  <c r="K5" i="8" s="1"/>
  <c r="E5" i="8"/>
  <c r="F5" i="8" s="1"/>
  <c r="M5" i="8" s="1"/>
  <c r="AP4" i="8"/>
  <c r="AH4" i="8"/>
  <c r="Z4" i="8"/>
  <c r="R4" i="8"/>
  <c r="E4" i="8"/>
  <c r="G5" i="1"/>
  <c r="D7" i="8" s="1"/>
  <c r="G10" i="1"/>
  <c r="G11" i="1"/>
  <c r="G12" i="1"/>
  <c r="F10" i="1"/>
  <c r="F9" i="1"/>
  <c r="G9" i="1" s="1"/>
  <c r="D9" i="8" s="1"/>
  <c r="F8" i="1"/>
  <c r="E13" i="8" s="1"/>
  <c r="G10" i="10"/>
  <c r="F10" i="10"/>
  <c r="F9" i="10"/>
  <c r="J6" i="8" s="1"/>
  <c r="F8" i="10"/>
  <c r="J14" i="8" s="1"/>
  <c r="G8" i="10"/>
  <c r="I14" i="8" s="1"/>
  <c r="F11" i="10"/>
  <c r="G11" i="10"/>
  <c r="AQ14" i="8"/>
  <c r="F4" i="8"/>
  <c r="F6" i="10"/>
  <c r="J4" i="8" s="1"/>
  <c r="G6" i="10"/>
  <c r="I4" i="8" s="1"/>
  <c r="AQ4" i="8"/>
  <c r="S5" i="8"/>
  <c r="F12" i="10"/>
  <c r="G12" i="10"/>
  <c r="F5" i="1"/>
  <c r="E7" i="8" s="1"/>
  <c r="F4" i="10"/>
  <c r="J7" i="8" s="1"/>
  <c r="G4" i="10"/>
  <c r="AQ7" i="8"/>
  <c r="K8" i="8"/>
  <c r="AQ8" i="8"/>
  <c r="F12" i="1"/>
  <c r="K9" i="8"/>
  <c r="AQ9" i="8"/>
  <c r="F6" i="1"/>
  <c r="G6" i="1" s="1"/>
  <c r="D10" i="8" s="1"/>
  <c r="F7" i="10"/>
  <c r="J10" i="8" s="1"/>
  <c r="F4" i="1"/>
  <c r="E11" i="8" s="1"/>
  <c r="K11" i="8"/>
  <c r="S11" i="8"/>
  <c r="AQ11" i="8"/>
  <c r="F7" i="1"/>
  <c r="G7" i="1" s="1"/>
  <c r="D12" i="8" s="1"/>
  <c r="F5" i="10"/>
  <c r="J12" i="8" s="1"/>
  <c r="G5" i="10"/>
  <c r="I12" i="8" s="1"/>
  <c r="K12" i="8" s="1"/>
  <c r="S12" i="8"/>
  <c r="F11" i="1"/>
  <c r="K13" i="8"/>
  <c r="S13" i="8"/>
  <c r="AA13" i="8"/>
  <c r="AQ13" i="8"/>
  <c r="AN14" i="8"/>
  <c r="AR14" i="8" s="1"/>
  <c r="AF14" i="8"/>
  <c r="X14" i="8"/>
  <c r="P14" i="8"/>
  <c r="H14" i="8"/>
  <c r="C14" i="8"/>
  <c r="G14" i="8" s="1"/>
  <c r="O14" i="8" s="1"/>
  <c r="AN13" i="8"/>
  <c r="AR13" i="8"/>
  <c r="AF13" i="8"/>
  <c r="AJ13" i="8" s="1"/>
  <c r="X13" i="8"/>
  <c r="P13" i="8"/>
  <c r="H13" i="8"/>
  <c r="L13" i="8" s="1"/>
  <c r="C13" i="8"/>
  <c r="AN12" i="8"/>
  <c r="AR12" i="8"/>
  <c r="AF12" i="8"/>
  <c r="X12" i="8"/>
  <c r="P12" i="8"/>
  <c r="T12" i="8" s="1"/>
  <c r="H12" i="8"/>
  <c r="C12" i="8"/>
  <c r="AN11" i="8"/>
  <c r="AR11" i="8" s="1"/>
  <c r="AF11" i="8"/>
  <c r="X11" i="8"/>
  <c r="P11" i="8"/>
  <c r="H11" i="8"/>
  <c r="L11" i="8"/>
  <c r="C11" i="8"/>
  <c r="AN10" i="8"/>
  <c r="AR10" i="8"/>
  <c r="AF10" i="8"/>
  <c r="X10" i="8"/>
  <c r="P10" i="8"/>
  <c r="H10" i="8"/>
  <c r="C10" i="8"/>
  <c r="AN9" i="8"/>
  <c r="AR9" i="8" s="1"/>
  <c r="AF9" i="8"/>
  <c r="AJ9" i="8" s="1"/>
  <c r="X9" i="8"/>
  <c r="AB9" i="8" s="1"/>
  <c r="P9" i="8"/>
  <c r="T9" i="8" s="1"/>
  <c r="H9" i="8"/>
  <c r="L9" i="8"/>
  <c r="C9" i="8"/>
  <c r="AN8" i="8"/>
  <c r="AR8" i="8" s="1"/>
  <c r="AF8" i="8"/>
  <c r="AJ8" i="8" s="1"/>
  <c r="X8" i="8"/>
  <c r="P8" i="8"/>
  <c r="T8" i="8"/>
  <c r="H8" i="8"/>
  <c r="L8" i="8"/>
  <c r="C8" i="8"/>
  <c r="G8" i="8"/>
  <c r="AN7" i="8"/>
  <c r="AR7" i="8"/>
  <c r="AF7" i="8"/>
  <c r="X7" i="8"/>
  <c r="AB7" i="8" s="1"/>
  <c r="P7" i="8"/>
  <c r="H7" i="8"/>
  <c r="C7" i="8"/>
  <c r="AN6" i="8"/>
  <c r="AR6" i="8" s="1"/>
  <c r="AF6" i="8"/>
  <c r="AJ6" i="8" s="1"/>
  <c r="X6" i="8"/>
  <c r="AB6" i="8" s="1"/>
  <c r="P6" i="8"/>
  <c r="T6" i="8"/>
  <c r="H6" i="8"/>
  <c r="C6" i="8"/>
  <c r="G6" i="8" s="1"/>
  <c r="O6" i="8" s="1"/>
  <c r="AN5" i="8"/>
  <c r="AR5" i="8"/>
  <c r="AF5" i="8"/>
  <c r="AJ5" i="8" s="1"/>
  <c r="X5" i="8"/>
  <c r="P5" i="8"/>
  <c r="T5" i="8"/>
  <c r="H5" i="8"/>
  <c r="L5" i="8" s="1"/>
  <c r="C5" i="8"/>
  <c r="G5" i="8"/>
  <c r="O5" i="8" s="1"/>
  <c r="AN4" i="8"/>
  <c r="AR4" i="8"/>
  <c r="AF4" i="8"/>
  <c r="X4" i="8"/>
  <c r="P4" i="8"/>
  <c r="H4" i="8"/>
  <c r="C4" i="8"/>
  <c r="C18" i="8"/>
  <c r="B2" i="14"/>
  <c r="B2" i="15"/>
  <c r="B2" i="12"/>
  <c r="B2" i="11"/>
  <c r="B2" i="10"/>
  <c r="B2" i="1"/>
  <c r="O8" i="8"/>
  <c r="G12" i="14"/>
  <c r="G11" i="14"/>
  <c r="G10" i="14"/>
  <c r="G9" i="14"/>
  <c r="G8" i="14"/>
  <c r="G7" i="14"/>
  <c r="G6" i="14"/>
  <c r="G5" i="14"/>
  <c r="G4" i="14"/>
  <c r="G12" i="15"/>
  <c r="G11" i="15"/>
  <c r="G10" i="15"/>
  <c r="G9" i="15"/>
  <c r="AG14" i="8" s="1"/>
  <c r="G5" i="15"/>
  <c r="AG4" i="8" s="1"/>
  <c r="G4" i="15"/>
  <c r="AG10" i="8" s="1"/>
  <c r="G12" i="12"/>
  <c r="G11" i="12"/>
  <c r="G10" i="12"/>
  <c r="G9" i="12"/>
  <c r="G8" i="12"/>
  <c r="Y14" i="8" s="1"/>
  <c r="G6" i="12"/>
  <c r="Y12" i="8" s="1"/>
  <c r="G5" i="12"/>
  <c r="Y11" i="8" s="1"/>
  <c r="G4" i="12"/>
  <c r="Y4" i="8" s="1"/>
  <c r="G12" i="11"/>
  <c r="G11" i="11"/>
  <c r="G7" i="15" l="1"/>
  <c r="AG12" i="8" s="1"/>
  <c r="AI12" i="8" s="1"/>
  <c r="AX5" i="8"/>
  <c r="AV13" i="8"/>
  <c r="G10" i="9" s="1"/>
  <c r="AW8" i="8"/>
  <c r="AI8" i="8"/>
  <c r="AI4" i="8"/>
  <c r="G8" i="15"/>
  <c r="AG11" i="8" s="1"/>
  <c r="AI11" i="8" s="1"/>
  <c r="AI14" i="8"/>
  <c r="G6" i="15"/>
  <c r="AG7" i="8" s="1"/>
  <c r="AI7" i="8" s="1"/>
  <c r="AI10" i="8"/>
  <c r="AI6" i="8"/>
  <c r="AI5" i="8"/>
  <c r="AY14" i="8"/>
  <c r="AY8" i="8"/>
  <c r="AX8" i="8"/>
  <c r="AV10" i="8"/>
  <c r="G5" i="9" s="1"/>
  <c r="AY5" i="8"/>
  <c r="AX9" i="8"/>
  <c r="AI9" i="8"/>
  <c r="AY13" i="8"/>
  <c r="AA9" i="8"/>
  <c r="AA14" i="8"/>
  <c r="AA7" i="8"/>
  <c r="G7" i="12"/>
  <c r="Y10" i="8" s="1"/>
  <c r="AA10" i="8" s="1"/>
  <c r="AA5" i="8"/>
  <c r="BD9" i="8"/>
  <c r="I11" i="9" s="1"/>
  <c r="AA12" i="8"/>
  <c r="AA11" i="8"/>
  <c r="AA6" i="8"/>
  <c r="AV7" i="8"/>
  <c r="G4" i="9" s="1"/>
  <c r="AA8" i="8"/>
  <c r="AV11" i="8"/>
  <c r="G6" i="9" s="1"/>
  <c r="BD6" i="8"/>
  <c r="I12" i="9" s="1"/>
  <c r="AV4" i="8"/>
  <c r="G7" i="9" s="1"/>
  <c r="AY4" i="8"/>
  <c r="AV9" i="8"/>
  <c r="G11" i="9" s="1"/>
  <c r="AV8" i="8"/>
  <c r="AY9" i="8"/>
  <c r="BE8" i="8"/>
  <c r="AB5" i="8"/>
  <c r="AB13" i="8"/>
  <c r="AB8" i="8"/>
  <c r="AV5" i="8"/>
  <c r="AV6" i="8"/>
  <c r="G12" i="9" s="1"/>
  <c r="BE4" i="8"/>
  <c r="H7" i="9" s="1"/>
  <c r="AY7" i="8"/>
  <c r="BE14" i="8"/>
  <c r="H9" i="9" s="1"/>
  <c r="AA4" i="8"/>
  <c r="AW5" i="8"/>
  <c r="AY6" i="8"/>
  <c r="AV14" i="8"/>
  <c r="G9" i="9" s="1"/>
  <c r="AX6" i="8"/>
  <c r="AY12" i="8"/>
  <c r="BE12" i="8"/>
  <c r="H8" i="9" s="1"/>
  <c r="AX10" i="8"/>
  <c r="BC5" i="8"/>
  <c r="AV12" i="8"/>
  <c r="G8" i="9" s="1"/>
  <c r="BC9" i="8"/>
  <c r="AW9" i="8"/>
  <c r="F9" i="8"/>
  <c r="M9" i="8" s="1"/>
  <c r="T13" i="8"/>
  <c r="T11" i="8"/>
  <c r="BD11" i="8"/>
  <c r="I6" i="9" s="1"/>
  <c r="AX11" i="8"/>
  <c r="BD7" i="8"/>
  <c r="I4" i="9" s="1"/>
  <c r="AX7" i="8"/>
  <c r="K4" i="8"/>
  <c r="M4" i="8" s="1"/>
  <c r="BC4" i="8"/>
  <c r="AW4" i="8"/>
  <c r="BC14" i="8"/>
  <c r="K14" i="8"/>
  <c r="AW14" i="8"/>
  <c r="T4" i="8"/>
  <c r="AX4" i="8"/>
  <c r="BD4" i="8"/>
  <c r="I7" i="9" s="1"/>
  <c r="BD14" i="8"/>
  <c r="I9" i="9" s="1"/>
  <c r="AX14" i="8"/>
  <c r="U5" i="8"/>
  <c r="T7" i="8"/>
  <c r="AW12" i="8"/>
  <c r="BC12" i="8"/>
  <c r="F7" i="8"/>
  <c r="M7" i="8" s="1"/>
  <c r="U8" i="8"/>
  <c r="BD13" i="8"/>
  <c r="I10" i="9" s="1"/>
  <c r="AX13" i="8"/>
  <c r="T10" i="8"/>
  <c r="F10" i="8"/>
  <c r="BD10" i="8"/>
  <c r="I5" i="9" s="1"/>
  <c r="BE11" i="8"/>
  <c r="H6" i="9" s="1"/>
  <c r="G4" i="1"/>
  <c r="D11" i="8" s="1"/>
  <c r="AY10" i="8"/>
  <c r="G4" i="8"/>
  <c r="O4" i="8" s="1"/>
  <c r="F6" i="8"/>
  <c r="G9" i="10"/>
  <c r="I6" i="8" s="1"/>
  <c r="E12" i="8"/>
  <c r="BE10" i="8"/>
  <c r="H5" i="9" s="1"/>
  <c r="BE9" i="8"/>
  <c r="H11" i="9" s="1"/>
  <c r="BE5" i="8"/>
  <c r="BD8" i="8"/>
  <c r="AY11" i="8"/>
  <c r="BE7" i="8"/>
  <c r="H4" i="9" s="1"/>
  <c r="BE13" i="8"/>
  <c r="H10" i="9" s="1"/>
  <c r="BE6" i="8"/>
  <c r="H12" i="9" s="1"/>
  <c r="G7" i="10"/>
  <c r="I10" i="8" s="1"/>
  <c r="K10" i="8" s="1"/>
  <c r="G8" i="1"/>
  <c r="D13" i="8" s="1"/>
  <c r="B2" i="9"/>
  <c r="BC7" i="8" l="1"/>
  <c r="AW7" i="8"/>
  <c r="AJ4" i="8"/>
  <c r="AJ14" i="8"/>
  <c r="AJ11" i="8"/>
  <c r="AJ12" i="8"/>
  <c r="AJ7" i="8"/>
  <c r="AJ10" i="8"/>
  <c r="AB10" i="8"/>
  <c r="AB4" i="8"/>
  <c r="AB14" i="8"/>
  <c r="AB12" i="8"/>
  <c r="AB11" i="8"/>
  <c r="L10" i="8"/>
  <c r="K6" i="8"/>
  <c r="L6" i="8" s="1"/>
  <c r="BC6" i="8"/>
  <c r="AW6" i="8"/>
  <c r="U7" i="8"/>
  <c r="E9" i="9"/>
  <c r="L4" i="8"/>
  <c r="M6" i="8"/>
  <c r="E8" i="9"/>
  <c r="U9" i="8"/>
  <c r="AW10" i="8"/>
  <c r="L7" i="8"/>
  <c r="L14" i="8"/>
  <c r="M14" i="8"/>
  <c r="BC11" i="8"/>
  <c r="AW11" i="8"/>
  <c r="F11" i="8"/>
  <c r="G10" i="8"/>
  <c r="M10" i="8"/>
  <c r="AC8" i="8"/>
  <c r="G7" i="8"/>
  <c r="E11" i="9"/>
  <c r="AX12" i="8"/>
  <c r="BD12" i="8"/>
  <c r="I8" i="9" s="1"/>
  <c r="F13" i="8"/>
  <c r="AW13" i="8"/>
  <c r="BC13" i="8"/>
  <c r="E7" i="9"/>
  <c r="BC10" i="8"/>
  <c r="F12" i="8"/>
  <c r="U4" i="8"/>
  <c r="L12" i="8"/>
  <c r="E4" i="9"/>
  <c r="AC5" i="8"/>
  <c r="F11" i="9" l="1"/>
  <c r="F7" i="9"/>
  <c r="F9" i="9"/>
  <c r="BF4" i="8"/>
  <c r="AK5" i="8"/>
  <c r="BF8" i="8"/>
  <c r="M11" i="8"/>
  <c r="G11" i="8"/>
  <c r="AC9" i="8"/>
  <c r="BF9" i="8"/>
  <c r="BF12" i="8"/>
  <c r="AC7" i="8"/>
  <c r="G9" i="8"/>
  <c r="E12" i="9"/>
  <c r="F12" i="9" s="1"/>
  <c r="BF6" i="8"/>
  <c r="E10" i="9"/>
  <c r="F10" i="9" s="1"/>
  <c r="BF13" i="8"/>
  <c r="U6" i="8"/>
  <c r="E5" i="9"/>
  <c r="F5" i="9" s="1"/>
  <c r="BF10" i="8"/>
  <c r="BF11" i="8"/>
  <c r="E6" i="9"/>
  <c r="F6" i="9" s="1"/>
  <c r="AC4" i="8"/>
  <c r="BF7" i="8"/>
  <c r="F8" i="9"/>
  <c r="BF5" i="8"/>
  <c r="U14" i="8"/>
  <c r="AK8" i="8"/>
  <c r="M12" i="8"/>
  <c r="G12" i="8"/>
  <c r="M13" i="8"/>
  <c r="N14" i="8" s="1"/>
  <c r="G13" i="8"/>
  <c r="N10" i="8"/>
  <c r="U10" i="8"/>
  <c r="BF14" i="8"/>
  <c r="AK9" i="8" l="1"/>
  <c r="O11" i="8"/>
  <c r="U12" i="8"/>
  <c r="N12" i="8"/>
  <c r="N5" i="8"/>
  <c r="U11" i="8"/>
  <c r="N11" i="8"/>
  <c r="N4" i="8"/>
  <c r="N9" i="8"/>
  <c r="O9" i="8" s="1"/>
  <c r="N7" i="8"/>
  <c r="AC14" i="8"/>
  <c r="V14" i="8"/>
  <c r="N13" i="8"/>
  <c r="O13" i="8" s="1"/>
  <c r="U13" i="8"/>
  <c r="N8" i="8"/>
  <c r="O10" i="8"/>
  <c r="N6" i="8"/>
  <c r="AK7" i="8"/>
  <c r="V6" i="8"/>
  <c r="AC6" i="8"/>
  <c r="V5" i="8"/>
  <c r="AS8" i="8"/>
  <c r="AC10" i="8"/>
  <c r="AK4" i="8"/>
  <c r="AS5" i="8"/>
  <c r="AS9" i="8" l="1"/>
  <c r="W8" i="8"/>
  <c r="W11" i="8"/>
  <c r="V11" i="8"/>
  <c r="AC11" i="8"/>
  <c r="V8" i="8"/>
  <c r="V9" i="8"/>
  <c r="V10" i="8"/>
  <c r="AK14" i="8"/>
  <c r="AK6" i="8"/>
  <c r="W13" i="8"/>
  <c r="AS4" i="8"/>
  <c r="AS7" i="8"/>
  <c r="W6" i="8"/>
  <c r="AC12" i="8"/>
  <c r="V12" i="8"/>
  <c r="V4" i="8"/>
  <c r="W9" i="8"/>
  <c r="V13" i="8"/>
  <c r="AC13" i="8"/>
  <c r="W5" i="8"/>
  <c r="AK10" i="8"/>
  <c r="V7" i="8"/>
  <c r="W7" i="8"/>
  <c r="O7" i="8"/>
  <c r="O12" i="8"/>
  <c r="W14" i="8"/>
  <c r="AD7" i="8" l="1"/>
  <c r="AD10" i="8"/>
  <c r="AD14" i="8"/>
  <c r="AE14" i="8" s="1"/>
  <c r="AD8" i="8"/>
  <c r="AE8" i="8" s="1"/>
  <c r="AE10" i="8"/>
  <c r="W10" i="8"/>
  <c r="AD12" i="8"/>
  <c r="AE12" i="8" s="1"/>
  <c r="AK12" i="8"/>
  <c r="AD9" i="8"/>
  <c r="AS10" i="8"/>
  <c r="AD6" i="8"/>
  <c r="AD11" i="8"/>
  <c r="AK11" i="8"/>
  <c r="W12" i="8"/>
  <c r="AS6" i="8"/>
  <c r="AK13" i="8"/>
  <c r="AD13" i="8"/>
  <c r="AE7" i="8"/>
  <c r="AS14" i="8"/>
  <c r="AD4" i="8"/>
  <c r="AE4" i="8" s="1"/>
  <c r="W4" i="8"/>
  <c r="AD5" i="8"/>
  <c r="AL10" i="8" l="1"/>
  <c r="AM10" i="8" s="1"/>
  <c r="C5" i="9" s="1"/>
  <c r="AL5" i="8"/>
  <c r="AM5" i="8" s="1"/>
  <c r="AE6" i="8"/>
  <c r="AE5" i="8"/>
  <c r="AL13" i="8"/>
  <c r="AS13" i="8"/>
  <c r="AS11" i="8"/>
  <c r="AL11" i="8"/>
  <c r="AM11" i="8" s="1"/>
  <c r="AL4" i="8"/>
  <c r="AM4" i="8" s="1"/>
  <c r="C7" i="9" s="1"/>
  <c r="AL8" i="8"/>
  <c r="AE13" i="8"/>
  <c r="AL7" i="8"/>
  <c r="AL12" i="8"/>
  <c r="AM12" i="8" s="1"/>
  <c r="C8" i="9" s="1"/>
  <c r="AS12" i="8"/>
  <c r="AL6" i="8"/>
  <c r="AL14" i="8"/>
  <c r="AE11" i="8"/>
  <c r="C6" i="9" s="1"/>
  <c r="AE9" i="8"/>
  <c r="AL9" i="8"/>
  <c r="AM9" i="8" s="1"/>
  <c r="C11" i="9" l="1"/>
  <c r="AT13" i="8"/>
  <c r="AU13" i="8" s="1"/>
  <c r="AT14" i="8"/>
  <c r="AU14" i="8" s="1"/>
  <c r="AT5" i="8"/>
  <c r="AU5" i="8" s="1"/>
  <c r="AM14" i="8"/>
  <c r="C9" i="9" s="1"/>
  <c r="AT6" i="8"/>
  <c r="AU6" i="8" s="1"/>
  <c r="AT8" i="8"/>
  <c r="AU8" i="8" s="1"/>
  <c r="AT11" i="8"/>
  <c r="AU11" i="8" s="1"/>
  <c r="AT7" i="8"/>
  <c r="AU7" i="8" s="1"/>
  <c r="AT4" i="8"/>
  <c r="AU4" i="8" s="1"/>
  <c r="AT10" i="8"/>
  <c r="AU10" i="8" s="1"/>
  <c r="AM7" i="8"/>
  <c r="C4" i="9" s="1"/>
  <c r="AM8" i="8"/>
  <c r="AT12" i="8"/>
  <c r="AU12" i="8" s="1"/>
  <c r="AM13" i="8"/>
  <c r="C10" i="9" s="1"/>
  <c r="AT9" i="8"/>
  <c r="AU9" i="8" s="1"/>
  <c r="AM6" i="8"/>
  <c r="C12" i="9" s="1"/>
</calcChain>
</file>

<file path=xl/sharedStrings.xml><?xml version="1.0" encoding="utf-8"?>
<sst xmlns="http://schemas.openxmlformats.org/spreadsheetml/2006/main" count="4317" uniqueCount="50">
  <si>
    <t>Position</t>
  </si>
  <si>
    <t>Driver</t>
  </si>
  <si>
    <t>Laps</t>
  </si>
  <si>
    <t>Points</t>
  </si>
  <si>
    <t>Fastest Lap</t>
  </si>
  <si>
    <t>Lane</t>
  </si>
  <si>
    <t>Slowest Lap Time</t>
  </si>
  <si>
    <t>Fastest Lap Time</t>
  </si>
  <si>
    <t>Average Lap Time</t>
  </si>
  <si>
    <t>Total Laps</t>
  </si>
  <si>
    <t>Race Lap</t>
  </si>
  <si>
    <t>Heat Lap</t>
  </si>
  <si>
    <t>Lap Time</t>
  </si>
  <si>
    <t>+/-</t>
  </si>
  <si>
    <t>Behind</t>
  </si>
  <si>
    <t>Leader</t>
  </si>
  <si>
    <t>Starts</t>
  </si>
  <si>
    <t>Fastest Laps</t>
  </si>
  <si>
    <t>Fastest Lap Bonus</t>
  </si>
  <si>
    <t>Racer</t>
  </si>
  <si>
    <t>Rounds Run</t>
  </si>
  <si>
    <t>Total</t>
  </si>
  <si>
    <t>Final Classification</t>
  </si>
  <si>
    <t>Rank</t>
  </si>
  <si>
    <t>Roy M.</t>
  </si>
  <si>
    <t>Kevin F.</t>
  </si>
  <si>
    <t>Brian H.</t>
  </si>
  <si>
    <t>Brett L.</t>
  </si>
  <si>
    <t>Russell M.</t>
  </si>
  <si>
    <t>Marty M.</t>
  </si>
  <si>
    <t>Shawn G.</t>
  </si>
  <si>
    <t>Brandon M.</t>
  </si>
  <si>
    <t>Ary B.</t>
  </si>
  <si>
    <t>Stephen B.</t>
  </si>
  <si>
    <t>Round 2</t>
  </si>
  <si>
    <t>Round 1</t>
  </si>
  <si>
    <t>Jim J.</t>
  </si>
  <si>
    <t>Round 3</t>
  </si>
  <si>
    <t>Round 4</t>
  </si>
  <si>
    <t>Round 5</t>
  </si>
  <si>
    <t>Round 6</t>
  </si>
  <si>
    <t>Dropped Round</t>
  </si>
  <si>
    <t>Points Table</t>
  </si>
  <si>
    <t>Change in Rank</t>
  </si>
  <si>
    <t>Total Round Points</t>
  </si>
  <si>
    <t>Running Series Points</t>
  </si>
  <si>
    <t>Running Series Rank</t>
  </si>
  <si>
    <t>Series Name</t>
  </si>
  <si>
    <t>2012 Slot.it Group C</t>
  </si>
  <si>
    <t>Use this to quickly reformat the leader board after resorting the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</si>
</sst>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scheme val="minor"/>
    </font>
    <font>
      <b/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8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10">
    <xf numFmtId="0" fontId="0" fillId="0" borderId="0" applyNumberFormat="0" applyFon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237">
    <xf numFmtId="0" fontId="0" fillId="0" borderId="0" xfId="0" applyAlignment="1" applyProtection="1"/>
    <xf numFmtId="0" fontId="0" fillId="0" borderId="0" xfId="0" applyNumberFormat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6" xfId="0" applyNumberFormat="1" applyFont="1" applyFill="1" applyBorder="1" applyAlignment="1" applyProtection="1">
      <alignment vertical="top"/>
      <protection locked="0"/>
    </xf>
    <xf numFmtId="0" fontId="0" fillId="4" borderId="7" xfId="0" applyNumberFormat="1" applyFont="1" applyFill="1" applyBorder="1" applyAlignment="1" applyProtection="1">
      <alignment horizontal="center" vertical="top"/>
      <protection locked="0"/>
    </xf>
    <xf numFmtId="0" fontId="0" fillId="5" borderId="6" xfId="0" applyNumberFormat="1" applyFont="1" applyFill="1" applyBorder="1" applyAlignment="1" applyProtection="1">
      <alignment vertical="top"/>
      <protection locked="0"/>
    </xf>
    <xf numFmtId="0" fontId="0" fillId="5" borderId="7" xfId="0" applyNumberFormat="1" applyFont="1" applyFill="1" applyBorder="1" applyAlignment="1" applyProtection="1">
      <alignment horizontal="center" vertical="top"/>
      <protection locked="0"/>
    </xf>
    <xf numFmtId="0" fontId="0" fillId="5" borderId="7" xfId="0" applyFill="1" applyBorder="1" applyAlignment="1" applyProtection="1"/>
    <xf numFmtId="0" fontId="0" fillId="5" borderId="7" xfId="0" applyNumberFormat="1" applyFont="1" applyFill="1" applyBorder="1" applyAlignment="1" applyProtection="1">
      <alignment vertical="top"/>
      <protection locked="0"/>
    </xf>
    <xf numFmtId="0" fontId="0" fillId="5" borderId="8" xfId="0" applyNumberFormat="1" applyFont="1" applyFill="1" applyBorder="1" applyAlignment="1" applyProtection="1">
      <alignment vertical="top"/>
      <protection locked="0"/>
    </xf>
    <xf numFmtId="0" fontId="0" fillId="5" borderId="9" xfId="0" applyNumberFormat="1" applyFont="1" applyFill="1" applyBorder="1" applyAlignment="1" applyProtection="1">
      <alignment horizontal="center" vertical="top"/>
      <protection locked="0"/>
    </xf>
    <xf numFmtId="0" fontId="0" fillId="5" borderId="9" xfId="0" applyFill="1" applyBorder="1" applyAlignment="1" applyProtection="1"/>
    <xf numFmtId="0" fontId="0" fillId="5" borderId="9" xfId="0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/>
    <xf numFmtId="0" fontId="0" fillId="6" borderId="11" xfId="0" applyNumberFormat="1" applyFont="1" applyFill="1" applyBorder="1" applyAlignment="1" applyProtection="1">
      <alignment horizontal="center" vertical="top"/>
      <protection locked="0"/>
    </xf>
    <xf numFmtId="0" fontId="0" fillId="6" borderId="12" xfId="0" applyNumberFormat="1" applyFont="1" applyFill="1" applyBorder="1" applyAlignment="1" applyProtection="1">
      <alignment vertical="top"/>
      <protection locked="0"/>
    </xf>
    <xf numFmtId="0" fontId="0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3" xfId="0" applyNumberFormat="1" applyFont="1" applyFill="1" applyBorder="1" applyAlignment="1" applyProtection="1">
      <alignment horizontal="center" vertical="top"/>
      <protection locked="0"/>
    </xf>
    <xf numFmtId="0" fontId="0" fillId="0" borderId="14" xfId="0" applyNumberFormat="1" applyFont="1" applyFill="1" applyBorder="1" applyAlignment="1" applyProtection="1">
      <alignment vertical="top"/>
      <protection locked="0"/>
    </xf>
    <xf numFmtId="164" fontId="0" fillId="5" borderId="15" xfId="0" applyNumberFormat="1" applyFont="1" applyFill="1" applyBorder="1" applyAlignment="1" applyProtection="1">
      <alignment vertical="top"/>
      <protection locked="0"/>
    </xf>
    <xf numFmtId="164" fontId="0" fillId="5" borderId="16" xfId="0" applyNumberFormat="1" applyFont="1" applyFill="1" applyBorder="1" applyAlignment="1" applyProtection="1">
      <alignment vertical="top"/>
      <protection locked="0"/>
    </xf>
    <xf numFmtId="0" fontId="0" fillId="4" borderId="17" xfId="0" applyNumberFormat="1" applyFont="1" applyFill="1" applyBorder="1" applyAlignment="1" applyProtection="1">
      <alignment vertical="top"/>
      <protection locked="0"/>
    </xf>
    <xf numFmtId="0" fontId="0" fillId="4" borderId="18" xfId="0" applyNumberFormat="1" applyFont="1" applyFill="1" applyBorder="1" applyAlignment="1" applyProtection="1">
      <alignment horizontal="center" vertical="top"/>
      <protection locked="0"/>
    </xf>
    <xf numFmtId="0" fontId="3" fillId="2" borderId="19" xfId="0" applyFont="1" applyFill="1" applyBorder="1" applyAlignment="1" applyProtection="1">
      <alignment horizontal="center" wrapText="1"/>
    </xf>
    <xf numFmtId="0" fontId="3" fillId="2" borderId="2" xfId="0" quotePrefix="1" applyFont="1" applyFill="1" applyBorder="1" applyAlignment="1" applyProtection="1">
      <alignment horizontal="center" wrapText="1"/>
    </xf>
    <xf numFmtId="0" fontId="0" fillId="6" borderId="20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2" fontId="0" fillId="6" borderId="12" xfId="0" applyNumberFormat="1" applyFont="1" applyFill="1" applyBorder="1" applyAlignment="1" applyProtection="1">
      <alignment horizontal="center" vertical="top"/>
      <protection locked="0"/>
    </xf>
    <xf numFmtId="2" fontId="0" fillId="0" borderId="12" xfId="0" applyNumberFormat="1" applyFont="1" applyFill="1" applyBorder="1" applyAlignment="1" applyProtection="1">
      <alignment horizontal="center" vertical="top"/>
      <protection locked="0"/>
    </xf>
    <xf numFmtId="2" fontId="0" fillId="0" borderId="14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4" fillId="11" borderId="24" xfId="0" applyFont="1" applyFill="1" applyBorder="1" applyAlignment="1" applyProtection="1">
      <alignment horizontal="center"/>
    </xf>
    <xf numFmtId="0" fontId="4" fillId="11" borderId="25" xfId="0" applyFont="1" applyFill="1" applyBorder="1" applyAlignment="1" applyProtection="1">
      <alignment horizontal="center"/>
    </xf>
    <xf numFmtId="0" fontId="5" fillId="12" borderId="26" xfId="0" applyFont="1" applyFill="1" applyBorder="1" applyAlignment="1" applyProtection="1">
      <alignment horizontal="center"/>
    </xf>
    <xf numFmtId="1" fontId="4" fillId="11" borderId="24" xfId="0" applyNumberFormat="1" applyFont="1" applyFill="1" applyBorder="1" applyAlignment="1" applyProtection="1">
      <alignment horizontal="center"/>
    </xf>
    <xf numFmtId="2" fontId="4" fillId="11" borderId="25" xfId="0" applyNumberFormat="1" applyFont="1" applyFill="1" applyBorder="1" applyAlignment="1" applyProtection="1">
      <alignment horizontal="center"/>
    </xf>
    <xf numFmtId="1" fontId="5" fillId="12" borderId="26" xfId="0" applyNumberFormat="1" applyFont="1" applyFill="1" applyBorder="1" applyAlignment="1" applyProtection="1">
      <alignment horizontal="center"/>
    </xf>
    <xf numFmtId="0" fontId="5" fillId="12" borderId="20" xfId="0" applyFont="1" applyFill="1" applyBorder="1" applyAlignment="1" applyProtection="1">
      <alignment horizontal="center"/>
    </xf>
    <xf numFmtId="0" fontId="6" fillId="0" borderId="27" xfId="0" applyNumberFormat="1" applyFont="1" applyBorder="1" applyAlignment="1" applyProtection="1"/>
    <xf numFmtId="1" fontId="5" fillId="12" borderId="20" xfId="0" applyNumberFormat="1" applyFont="1" applyFill="1" applyBorder="1" applyAlignment="1" applyProtection="1">
      <alignment horizontal="center"/>
    </xf>
    <xf numFmtId="0" fontId="6" fillId="0" borderId="28" xfId="0" applyNumberFormat="1" applyFont="1" applyBorder="1" applyAlignment="1" applyProtection="1"/>
    <xf numFmtId="0" fontId="6" fillId="0" borderId="29" xfId="0" applyNumberFormat="1" applyFont="1" applyBorder="1" applyAlignment="1" applyProtection="1"/>
    <xf numFmtId="2" fontId="4" fillId="11" borderId="31" xfId="0" applyNumberFormat="1" applyFont="1" applyFill="1" applyBorder="1" applyAlignment="1" applyProtection="1">
      <alignment horizontal="center"/>
    </xf>
    <xf numFmtId="1" fontId="5" fillId="12" borderId="30" xfId="0" applyNumberFormat="1" applyFont="1" applyFill="1" applyBorder="1" applyAlignment="1" applyProtection="1">
      <alignment horizontal="center"/>
    </xf>
    <xf numFmtId="1" fontId="5" fillId="12" borderId="21" xfId="0" applyNumberFormat="1" applyFont="1" applyFill="1" applyBorder="1" applyAlignment="1" applyProtection="1">
      <alignment horizontal="center"/>
    </xf>
    <xf numFmtId="0" fontId="0" fillId="13" borderId="0" xfId="0" applyFill="1" applyAlignment="1" applyProtection="1"/>
    <xf numFmtId="0" fontId="8" fillId="13" borderId="37" xfId="0" applyFont="1" applyFill="1" applyBorder="1" applyAlignment="1" applyProtection="1">
      <alignment horizontal="center"/>
    </xf>
    <xf numFmtId="0" fontId="8" fillId="13" borderId="23" xfId="0" quotePrefix="1" applyNumberFormat="1" applyFont="1" applyFill="1" applyBorder="1" applyAlignment="1" applyProtection="1">
      <alignment horizontal="center"/>
    </xf>
    <xf numFmtId="0" fontId="8" fillId="13" borderId="23" xfId="0" applyFont="1" applyFill="1" applyBorder="1" applyAlignment="1" applyProtection="1">
      <alignment horizontal="center"/>
    </xf>
    <xf numFmtId="1" fontId="8" fillId="13" borderId="23" xfId="0" quotePrefix="1" applyNumberFormat="1" applyFont="1" applyFill="1" applyBorder="1" applyAlignment="1" applyProtection="1">
      <alignment horizontal="center"/>
    </xf>
    <xf numFmtId="2" fontId="8" fillId="13" borderId="23" xfId="0" quotePrefix="1" applyNumberFormat="1" applyFont="1" applyFill="1" applyBorder="1" applyAlignment="1" applyProtection="1">
      <alignment horizontal="center"/>
    </xf>
    <xf numFmtId="0" fontId="8" fillId="9" borderId="37" xfId="0" applyFont="1" applyFill="1" applyBorder="1" applyAlignment="1" applyProtection="1">
      <alignment horizontal="center"/>
    </xf>
    <xf numFmtId="0" fontId="8" fillId="9" borderId="23" xfId="0" applyFont="1" applyFill="1" applyBorder="1" applyAlignment="1" applyProtection="1"/>
    <xf numFmtId="0" fontId="8" fillId="9" borderId="23" xfId="0" quotePrefix="1" applyNumberFormat="1" applyFont="1" applyFill="1" applyBorder="1" applyAlignment="1" applyProtection="1">
      <alignment horizontal="center"/>
    </xf>
    <xf numFmtId="0" fontId="8" fillId="9" borderId="23" xfId="0" applyFont="1" applyFill="1" applyBorder="1" applyAlignment="1" applyProtection="1">
      <alignment horizontal="center"/>
    </xf>
    <xf numFmtId="1" fontId="8" fillId="13" borderId="39" xfId="0" quotePrefix="1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vertical="top"/>
      <protection locked="0"/>
    </xf>
    <xf numFmtId="0" fontId="0" fillId="4" borderId="18" xfId="0" applyNumberFormat="1" applyFont="1" applyFill="1" applyBorder="1" applyAlignment="1" applyProtection="1">
      <alignment horizontal="center" vertical="top"/>
      <protection locked="0"/>
    </xf>
    <xf numFmtId="0" fontId="0" fillId="4" borderId="18" xfId="0" applyFill="1" applyBorder="1" applyAlignment="1" applyProtection="1"/>
    <xf numFmtId="0" fontId="0" fillId="4" borderId="18" xfId="0" applyNumberFormat="1" applyFont="1" applyFill="1" applyBorder="1" applyAlignment="1" applyProtection="1">
      <alignment vertical="top"/>
      <protection locked="0"/>
    </xf>
    <xf numFmtId="164" fontId="0" fillId="4" borderId="19" xfId="0" applyNumberFormat="1" applyFont="1" applyFill="1" applyBorder="1" applyAlignment="1" applyProtection="1">
      <alignment vertical="top"/>
      <protection locked="0"/>
    </xf>
    <xf numFmtId="0" fontId="0" fillId="4" borderId="6" xfId="0" applyNumberFormat="1" applyFont="1" applyFill="1" applyBorder="1" applyAlignment="1" applyProtection="1">
      <alignment vertical="top"/>
      <protection locked="0"/>
    </xf>
    <xf numFmtId="0" fontId="0" fillId="4" borderId="7" xfId="0" applyNumberFormat="1" applyFont="1" applyFill="1" applyBorder="1" applyAlignment="1" applyProtection="1">
      <alignment horizontal="center" vertical="top"/>
      <protection locked="0"/>
    </xf>
    <xf numFmtId="0" fontId="0" fillId="4" borderId="7" xfId="0" applyFill="1" applyBorder="1" applyAlignment="1" applyProtection="1"/>
    <xf numFmtId="0" fontId="0" fillId="4" borderId="7" xfId="0" applyNumberFormat="1" applyFont="1" applyFill="1" applyBorder="1" applyAlignment="1" applyProtection="1">
      <alignment vertical="top"/>
      <protection locked="0"/>
    </xf>
    <xf numFmtId="164" fontId="0" fillId="4" borderId="15" xfId="0" applyNumberFormat="1" applyFont="1" applyFill="1" applyBorder="1" applyAlignment="1" applyProtection="1">
      <alignment vertical="top"/>
      <protection locked="0"/>
    </xf>
    <xf numFmtId="0" fontId="0" fillId="13" borderId="0" xfId="0" applyNumberFormat="1" applyFont="1" applyFill="1" applyBorder="1" applyAlignment="1" applyProtection="1">
      <alignment vertical="top"/>
      <protection locked="0"/>
    </xf>
    <xf numFmtId="0" fontId="0" fillId="7" borderId="26" xfId="0" applyFill="1" applyBorder="1" applyAlignment="1" applyProtection="1">
      <alignment horizontal="center"/>
    </xf>
    <xf numFmtId="0" fontId="4" fillId="11" borderId="12" xfId="0" applyFont="1" applyFill="1" applyBorder="1" applyAlignment="1" applyProtection="1">
      <alignment horizontal="center"/>
    </xf>
    <xf numFmtId="1" fontId="0" fillId="7" borderId="12" xfId="0" applyNumberFormat="1" applyFill="1" applyBorder="1" applyAlignment="1" applyProtection="1">
      <alignment horizontal="center"/>
    </xf>
    <xf numFmtId="1" fontId="4" fillId="11" borderId="12" xfId="0" applyNumberFormat="1" applyFont="1" applyFill="1" applyBorder="1" applyAlignment="1" applyProtection="1">
      <alignment horizontal="center"/>
    </xf>
    <xf numFmtId="0" fontId="5" fillId="12" borderId="12" xfId="0" applyFont="1" applyFill="1" applyBorder="1" applyAlignment="1" applyProtection="1">
      <alignment horizontal="center"/>
    </xf>
    <xf numFmtId="2" fontId="5" fillId="12" borderId="12" xfId="0" applyNumberFormat="1" applyFont="1" applyFill="1" applyBorder="1" applyAlignment="1" applyProtection="1">
      <alignment horizontal="center"/>
    </xf>
    <xf numFmtId="2" fontId="5" fillId="12" borderId="14" xfId="0" applyNumberFormat="1" applyFont="1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9" borderId="26" xfId="0" applyFill="1" applyBorder="1" applyAlignment="1" applyProtection="1">
      <alignment horizontal="center"/>
    </xf>
    <xf numFmtId="0" fontId="0" fillId="15" borderId="26" xfId="0" applyFill="1" applyBorder="1" applyAlignment="1" applyProtection="1">
      <alignment horizontal="center"/>
    </xf>
    <xf numFmtId="0" fontId="0" fillId="16" borderId="26" xfId="0" applyFill="1" applyBorder="1" applyAlignment="1" applyProtection="1">
      <alignment horizontal="center"/>
    </xf>
    <xf numFmtId="0" fontId="0" fillId="16" borderId="12" xfId="0" applyFill="1" applyBorder="1" applyAlignment="1" applyProtection="1">
      <alignment horizontal="center"/>
    </xf>
    <xf numFmtId="0" fontId="0" fillId="16" borderId="25" xfId="0" applyFill="1" applyBorder="1" applyAlignment="1" applyProtection="1">
      <alignment horizontal="center"/>
    </xf>
    <xf numFmtId="1" fontId="0" fillId="16" borderId="26" xfId="0" applyNumberFormat="1" applyFill="1" applyBorder="1" applyAlignment="1" applyProtection="1">
      <alignment horizontal="center"/>
    </xf>
    <xf numFmtId="2" fontId="0" fillId="16" borderId="25" xfId="0" applyNumberFormat="1" applyFill="1" applyBorder="1" applyAlignment="1" applyProtection="1">
      <alignment horizontal="center"/>
    </xf>
    <xf numFmtId="1" fontId="0" fillId="16" borderId="30" xfId="0" applyNumberFormat="1" applyFill="1" applyBorder="1" applyAlignment="1" applyProtection="1">
      <alignment horizontal="center"/>
    </xf>
    <xf numFmtId="2" fontId="0" fillId="16" borderId="31" xfId="0" applyNumberFormat="1" applyFill="1" applyBorder="1" applyAlignment="1" applyProtection="1">
      <alignment horizontal="center"/>
    </xf>
    <xf numFmtId="1" fontId="4" fillId="11" borderId="14" xfId="0" applyNumberFormat="1" applyFont="1" applyFill="1" applyBorder="1" applyAlignment="1" applyProtection="1">
      <alignment horizontal="center"/>
    </xf>
    <xf numFmtId="1" fontId="0" fillId="7" borderId="14" xfId="0" applyNumberFormat="1" applyFill="1" applyBorder="1" applyAlignment="1" applyProtection="1">
      <alignment horizontal="center"/>
    </xf>
    <xf numFmtId="1" fontId="0" fillId="8" borderId="12" xfId="0" applyNumberFormat="1" applyFill="1" applyBorder="1" applyAlignment="1" applyProtection="1">
      <alignment horizontal="center"/>
    </xf>
    <xf numFmtId="1" fontId="0" fillId="8" borderId="14" xfId="0" applyNumberFormat="1" applyFill="1" applyBorder="1" applyAlignment="1" applyProtection="1">
      <alignment horizontal="center"/>
    </xf>
    <xf numFmtId="1" fontId="0" fillId="5" borderId="12" xfId="0" applyNumberFormat="1" applyFill="1" applyBorder="1" applyAlignment="1" applyProtection="1">
      <alignment horizontal="center"/>
    </xf>
    <xf numFmtId="1" fontId="0" fillId="5" borderId="14" xfId="0" applyNumberFormat="1" applyFill="1" applyBorder="1" applyAlignment="1" applyProtection="1">
      <alignment horizontal="center"/>
    </xf>
    <xf numFmtId="1" fontId="0" fillId="9" borderId="12" xfId="0" applyNumberFormat="1" applyFill="1" applyBorder="1" applyAlignment="1" applyProtection="1">
      <alignment horizontal="center"/>
    </xf>
    <xf numFmtId="1" fontId="0" fillId="9" borderId="14" xfId="0" applyNumberFormat="1" applyFill="1" applyBorder="1" applyAlignment="1" applyProtection="1">
      <alignment horizontal="center"/>
    </xf>
    <xf numFmtId="1" fontId="0" fillId="15" borderId="12" xfId="0" applyNumberFormat="1" applyFill="1" applyBorder="1" applyAlignment="1" applyProtection="1">
      <alignment horizontal="center"/>
    </xf>
    <xf numFmtId="1" fontId="0" fillId="15" borderId="14" xfId="0" applyNumberFormat="1" applyFill="1" applyBorder="1" applyAlignment="1" applyProtection="1">
      <alignment horizontal="center"/>
    </xf>
    <xf numFmtId="1" fontId="0" fillId="10" borderId="12" xfId="0" applyNumberFormat="1" applyFill="1" applyBorder="1" applyAlignment="1" applyProtection="1">
      <alignment horizontal="center"/>
    </xf>
    <xf numFmtId="1" fontId="0" fillId="10" borderId="14" xfId="0" applyNumberFormat="1" applyFill="1" applyBorder="1" applyAlignment="1" applyProtection="1">
      <alignment horizontal="center"/>
    </xf>
    <xf numFmtId="1" fontId="0" fillId="16" borderId="12" xfId="0" applyNumberFormat="1" applyFill="1" applyBorder="1" applyAlignment="1" applyProtection="1">
      <alignment horizontal="center"/>
    </xf>
    <xf numFmtId="1" fontId="0" fillId="16" borderId="14" xfId="0" applyNumberFormat="1" applyFill="1" applyBorder="1" applyAlignment="1" applyProtection="1">
      <alignment horizontal="center"/>
    </xf>
    <xf numFmtId="1" fontId="4" fillId="11" borderId="42" xfId="0" applyNumberFormat="1" applyFont="1" applyFill="1" applyBorder="1" applyAlignment="1" applyProtection="1">
      <alignment horizontal="center"/>
    </xf>
    <xf numFmtId="0" fontId="8" fillId="0" borderId="23" xfId="0" applyFont="1" applyBorder="1" applyAlignment="1" applyProtection="1"/>
    <xf numFmtId="1" fontId="8" fillId="9" borderId="23" xfId="0" quotePrefix="1" applyNumberFormat="1" applyFont="1" applyFill="1" applyBorder="1" applyAlignment="1" applyProtection="1">
      <alignment horizontal="center"/>
    </xf>
    <xf numFmtId="2" fontId="8" fillId="9" borderId="23" xfId="0" quotePrefix="1" applyNumberFormat="1" applyFont="1" applyFill="1" applyBorder="1" applyAlignment="1" applyProtection="1">
      <alignment horizontal="center"/>
    </xf>
    <xf numFmtId="1" fontId="8" fillId="9" borderId="39" xfId="0" quotePrefix="1" applyNumberFormat="1" applyFont="1" applyFill="1" applyBorder="1" applyAlignment="1" applyProtection="1">
      <alignment horizontal="center"/>
    </xf>
    <xf numFmtId="164" fontId="0" fillId="6" borderId="12" xfId="0" applyNumberFormat="1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/>
    </xf>
    <xf numFmtId="0" fontId="0" fillId="4" borderId="8" xfId="0" applyNumberFormat="1" applyFont="1" applyFill="1" applyBorder="1" applyAlignment="1" applyProtection="1">
      <alignment vertical="top"/>
      <protection locked="0"/>
    </xf>
    <xf numFmtId="0" fontId="0" fillId="4" borderId="9" xfId="0" applyNumberFormat="1" applyFont="1" applyFill="1" applyBorder="1" applyAlignment="1" applyProtection="1">
      <alignment horizontal="center" vertical="top"/>
      <protection locked="0"/>
    </xf>
    <xf numFmtId="164" fontId="0" fillId="4" borderId="18" xfId="0" applyNumberFormat="1" applyFill="1" applyBorder="1" applyAlignment="1" applyProtection="1"/>
    <xf numFmtId="164" fontId="0" fillId="4" borderId="18" xfId="0" applyNumberFormat="1" applyFont="1" applyFill="1" applyBorder="1" applyAlignment="1" applyProtection="1">
      <alignment vertical="top"/>
      <protection locked="0"/>
    </xf>
    <xf numFmtId="164" fontId="0" fillId="4" borderId="7" xfId="0" applyNumberFormat="1" applyFill="1" applyBorder="1" applyAlignment="1" applyProtection="1"/>
    <xf numFmtId="164" fontId="0" fillId="4" borderId="7" xfId="0" applyNumberFormat="1" applyFont="1" applyFill="1" applyBorder="1" applyAlignment="1" applyProtection="1">
      <alignment vertical="top"/>
      <protection locked="0"/>
    </xf>
    <xf numFmtId="164" fontId="0" fillId="5" borderId="7" xfId="0" applyNumberFormat="1" applyFill="1" applyBorder="1" applyAlignment="1" applyProtection="1"/>
    <xf numFmtId="164" fontId="0" fillId="5" borderId="7" xfId="0" applyNumberFormat="1" applyFont="1" applyFill="1" applyBorder="1" applyAlignment="1" applyProtection="1">
      <alignment vertical="top"/>
      <protection locked="0"/>
    </xf>
    <xf numFmtId="164" fontId="0" fillId="4" borderId="9" xfId="0" applyNumberFormat="1" applyFill="1" applyBorder="1" applyAlignment="1" applyProtection="1"/>
    <xf numFmtId="164" fontId="0" fillId="4" borderId="9" xfId="0" applyNumberFormat="1" applyFont="1" applyFill="1" applyBorder="1" applyAlignment="1" applyProtection="1">
      <alignment vertical="top"/>
      <protection locked="0"/>
    </xf>
    <xf numFmtId="2" fontId="0" fillId="4" borderId="19" xfId="0" applyNumberFormat="1" applyFont="1" applyFill="1" applyBorder="1" applyAlignment="1" applyProtection="1">
      <alignment vertical="top"/>
      <protection locked="0"/>
    </xf>
    <xf numFmtId="2" fontId="0" fillId="4" borderId="15" xfId="0" applyNumberFormat="1" applyFont="1" applyFill="1" applyBorder="1" applyAlignment="1" applyProtection="1">
      <alignment vertical="top"/>
      <protection locked="0"/>
    </xf>
    <xf numFmtId="2" fontId="0" fillId="5" borderId="15" xfId="0" applyNumberFormat="1" applyFont="1" applyFill="1" applyBorder="1" applyAlignment="1" applyProtection="1">
      <alignment vertical="top"/>
      <protection locked="0"/>
    </xf>
    <xf numFmtId="2" fontId="0" fillId="4" borderId="16" xfId="0" applyNumberFormat="1" applyFont="1" applyFill="1" applyBorder="1" applyAlignment="1" applyProtection="1">
      <alignment vertical="top"/>
      <protection locked="0"/>
    </xf>
    <xf numFmtId="164" fontId="0" fillId="5" borderId="9" xfId="0" applyNumberFormat="1" applyFont="1" applyFill="1" applyBorder="1" applyAlignment="1" applyProtection="1">
      <alignment vertical="top"/>
      <protection locked="0"/>
    </xf>
    <xf numFmtId="164" fontId="0" fillId="5" borderId="9" xfId="0" applyNumberFormat="1" applyFill="1" applyBorder="1" applyAlignment="1" applyProtection="1"/>
    <xf numFmtId="2" fontId="0" fillId="5" borderId="16" xfId="0" applyNumberFormat="1" applyFont="1" applyFill="1" applyBorder="1" applyAlignment="1" applyProtection="1">
      <alignment vertical="top"/>
      <protection locked="0"/>
    </xf>
    <xf numFmtId="0" fontId="6" fillId="0" borderId="0" xfId="0" applyNumberFormat="1" applyFont="1" applyFill="1" applyBorder="1" applyAlignment="1" applyProtection="1"/>
    <xf numFmtId="0" fontId="11" fillId="0" borderId="12" xfId="0" applyFont="1" applyBorder="1" applyAlignment="1" applyProtection="1">
      <alignment vertical="top"/>
      <protection locked="0"/>
    </xf>
    <xf numFmtId="0" fontId="11" fillId="17" borderId="44" xfId="0" applyFont="1" applyFill="1" applyBorder="1" applyAlignment="1" applyProtection="1">
      <alignment vertical="top"/>
      <protection locked="0"/>
    </xf>
    <xf numFmtId="0" fontId="11" fillId="0" borderId="44" xfId="0" applyFont="1" applyBorder="1" applyAlignment="1" applyProtection="1">
      <alignment vertical="top"/>
      <protection locked="0"/>
    </xf>
    <xf numFmtId="0" fontId="6" fillId="3" borderId="12" xfId="0" applyNumberFormat="1" applyFont="1" applyFill="1" applyBorder="1" applyAlignment="1" applyProtection="1"/>
    <xf numFmtId="0" fontId="0" fillId="3" borderId="12" xfId="0" applyFill="1" applyBorder="1" applyAlignment="1" applyProtection="1"/>
    <xf numFmtId="0" fontId="0" fillId="7" borderId="12" xfId="0" applyFill="1" applyBorder="1" applyAlignment="1" applyProtection="1">
      <alignment horizontal="center" wrapText="1"/>
    </xf>
    <xf numFmtId="0" fontId="0" fillId="8" borderId="12" xfId="0" applyFill="1" applyBorder="1" applyAlignment="1" applyProtection="1">
      <alignment horizontal="center" wrapText="1"/>
    </xf>
    <xf numFmtId="0" fontId="0" fillId="10" borderId="12" xfId="0" applyFill="1" applyBorder="1" applyAlignment="1" applyProtection="1">
      <alignment horizontal="center" wrapText="1"/>
    </xf>
    <xf numFmtId="0" fontId="0" fillId="15" borderId="12" xfId="0" applyFill="1" applyBorder="1" applyAlignment="1" applyProtection="1">
      <alignment horizontal="center" wrapText="1"/>
    </xf>
    <xf numFmtId="0" fontId="0" fillId="9" borderId="12" xfId="0" applyFill="1" applyBorder="1" applyAlignment="1" applyProtection="1">
      <alignment horizontal="center" wrapText="1"/>
    </xf>
    <xf numFmtId="0" fontId="0" fillId="5" borderId="12" xfId="0" applyFill="1" applyBorder="1" applyAlignment="1" applyProtection="1">
      <alignment horizontal="center" wrapText="1"/>
    </xf>
    <xf numFmtId="0" fontId="0" fillId="8" borderId="24" xfId="0" applyFill="1" applyBorder="1" applyAlignment="1" applyProtection="1">
      <alignment horizontal="center"/>
    </xf>
    <xf numFmtId="1" fontId="0" fillId="8" borderId="24" xfId="0" applyNumberFormat="1" applyFill="1" applyBorder="1" applyAlignment="1" applyProtection="1">
      <alignment horizontal="center"/>
    </xf>
    <xf numFmtId="1" fontId="0" fillId="8" borderId="42" xfId="0" applyNumberFormat="1" applyFill="1" applyBorder="1" applyAlignment="1" applyProtection="1">
      <alignment horizontal="center"/>
    </xf>
    <xf numFmtId="0" fontId="0" fillId="7" borderId="24" xfId="0" applyFill="1" applyBorder="1" applyAlignment="1" applyProtection="1">
      <alignment horizontal="center"/>
    </xf>
    <xf numFmtId="1" fontId="0" fillId="7" borderId="24" xfId="0" applyNumberFormat="1" applyFill="1" applyBorder="1" applyAlignment="1" applyProtection="1">
      <alignment horizontal="center"/>
    </xf>
    <xf numFmtId="1" fontId="0" fillId="7" borderId="42" xfId="0" applyNumberFormat="1" applyFill="1" applyBorder="1" applyAlignment="1" applyProtection="1">
      <alignment horizontal="center"/>
    </xf>
    <xf numFmtId="2" fontId="0" fillId="7" borderId="26" xfId="0" applyNumberFormat="1" applyFill="1" applyBorder="1" applyAlignment="1" applyProtection="1">
      <alignment horizontal="center"/>
    </xf>
    <xf numFmtId="2" fontId="0" fillId="7" borderId="30" xfId="0" applyNumberFormat="1" applyFill="1" applyBorder="1" applyAlignment="1" applyProtection="1">
      <alignment horizontal="center"/>
    </xf>
    <xf numFmtId="0" fontId="0" fillId="7" borderId="25" xfId="0" applyFill="1" applyBorder="1" applyAlignment="1" applyProtection="1">
      <alignment horizontal="center" wrapText="1"/>
    </xf>
    <xf numFmtId="1" fontId="0" fillId="7" borderId="25" xfId="0" applyNumberFormat="1" applyFill="1" applyBorder="1" applyAlignment="1" applyProtection="1">
      <alignment horizontal="center"/>
    </xf>
    <xf numFmtId="2" fontId="0" fillId="8" borderId="26" xfId="0" applyNumberFormat="1" applyFill="1" applyBorder="1" applyAlignment="1" applyProtection="1">
      <alignment horizontal="center"/>
    </xf>
    <xf numFmtId="2" fontId="0" fillId="8" borderId="30" xfId="0" applyNumberFormat="1" applyFill="1" applyBorder="1" applyAlignment="1" applyProtection="1">
      <alignment horizont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5" borderId="45" xfId="0" applyFill="1" applyBorder="1" applyAlignment="1" applyProtection="1">
      <alignment horizontal="center" wrapText="1"/>
    </xf>
    <xf numFmtId="1" fontId="0" fillId="5" borderId="45" xfId="0" applyNumberFormat="1" applyFill="1" applyBorder="1" applyAlignment="1" applyProtection="1">
      <alignment horizontal="center"/>
    </xf>
    <xf numFmtId="1" fontId="0" fillId="5" borderId="46" xfId="0" applyNumberFormat="1" applyFill="1" applyBorder="1" applyAlignment="1" applyProtection="1">
      <alignment horizontal="center"/>
    </xf>
    <xf numFmtId="0" fontId="0" fillId="8" borderId="25" xfId="0" applyFill="1" applyBorder="1" applyAlignment="1" applyProtection="1">
      <alignment horizontal="center" wrapText="1"/>
    </xf>
    <xf numFmtId="1" fontId="0" fillId="8" borderId="25" xfId="0" applyNumberFormat="1" applyFill="1" applyBorder="1" applyAlignment="1" applyProtection="1">
      <alignment horizontal="center"/>
    </xf>
    <xf numFmtId="1" fontId="0" fillId="8" borderId="31" xfId="0" applyNumberFormat="1" applyFill="1" applyBorder="1" applyAlignment="1" applyProtection="1">
      <alignment horizontal="center"/>
    </xf>
    <xf numFmtId="0" fontId="0" fillId="5" borderId="24" xfId="0" applyFill="1" applyBorder="1" applyAlignment="1" applyProtection="1">
      <alignment horizontal="center"/>
    </xf>
    <xf numFmtId="1" fontId="0" fillId="5" borderId="24" xfId="0" applyNumberFormat="1" applyFill="1" applyBorder="1" applyAlignment="1" applyProtection="1">
      <alignment horizontal="center"/>
    </xf>
    <xf numFmtId="1" fontId="0" fillId="5" borderId="42" xfId="0" applyNumberFormat="1" applyFill="1" applyBorder="1" applyAlignment="1" applyProtection="1">
      <alignment horizontal="center"/>
    </xf>
    <xf numFmtId="2" fontId="0" fillId="5" borderId="26" xfId="0" applyNumberFormat="1" applyFill="1" applyBorder="1" applyAlignment="1" applyProtection="1">
      <alignment horizontal="center"/>
    </xf>
    <xf numFmtId="2" fontId="0" fillId="5" borderId="30" xfId="0" applyNumberFormat="1" applyFill="1" applyBorder="1" applyAlignment="1" applyProtection="1">
      <alignment horizontal="center"/>
    </xf>
    <xf numFmtId="0" fontId="0" fillId="9" borderId="24" xfId="0" applyFill="1" applyBorder="1" applyAlignment="1" applyProtection="1">
      <alignment horizontal="center"/>
    </xf>
    <xf numFmtId="1" fontId="0" fillId="9" borderId="24" xfId="0" applyNumberFormat="1" applyFill="1" applyBorder="1" applyAlignment="1" applyProtection="1">
      <alignment horizontal="center"/>
    </xf>
    <xf numFmtId="1" fontId="0" fillId="9" borderId="42" xfId="0" applyNumberFormat="1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 wrapText="1"/>
    </xf>
    <xf numFmtId="1" fontId="0" fillId="5" borderId="25" xfId="0" applyNumberFormat="1" applyFill="1" applyBorder="1" applyAlignment="1" applyProtection="1">
      <alignment horizontal="center"/>
    </xf>
    <xf numFmtId="1" fontId="0" fillId="5" borderId="31" xfId="0" applyNumberFormat="1" applyFill="1" applyBorder="1" applyAlignment="1" applyProtection="1">
      <alignment horizontal="center"/>
    </xf>
    <xf numFmtId="2" fontId="0" fillId="9" borderId="26" xfId="0" applyNumberFormat="1" applyFill="1" applyBorder="1" applyAlignment="1" applyProtection="1">
      <alignment horizontal="center"/>
    </xf>
    <xf numFmtId="2" fontId="0" fillId="9" borderId="30" xfId="0" applyNumberFormat="1" applyFill="1" applyBorder="1" applyAlignment="1" applyProtection="1">
      <alignment horizontal="center"/>
    </xf>
    <xf numFmtId="0" fontId="0" fillId="15" borderId="45" xfId="0" applyFill="1" applyBorder="1" applyAlignment="1" applyProtection="1">
      <alignment horizontal="center" wrapText="1"/>
    </xf>
    <xf numFmtId="1" fontId="0" fillId="15" borderId="45" xfId="0" applyNumberFormat="1" applyFill="1" applyBorder="1" applyAlignment="1" applyProtection="1">
      <alignment horizontal="center"/>
    </xf>
    <xf numFmtId="1" fontId="0" fillId="15" borderId="46" xfId="0" applyNumberFormat="1" applyFill="1" applyBorder="1" applyAlignment="1" applyProtection="1">
      <alignment horizontal="center"/>
    </xf>
    <xf numFmtId="0" fontId="0" fillId="10" borderId="45" xfId="0" applyFill="1" applyBorder="1" applyAlignment="1" applyProtection="1">
      <alignment horizontal="center" wrapText="1"/>
    </xf>
    <xf numFmtId="1" fontId="0" fillId="10" borderId="45" xfId="0" applyNumberFormat="1" applyFill="1" applyBorder="1" applyAlignment="1" applyProtection="1">
      <alignment horizontal="center"/>
    </xf>
    <xf numFmtId="1" fontId="0" fillId="10" borderId="46" xfId="0" applyNumberFormat="1" applyFill="1" applyBorder="1" applyAlignment="1" applyProtection="1">
      <alignment horizontal="center"/>
    </xf>
    <xf numFmtId="0" fontId="0" fillId="9" borderId="25" xfId="0" applyFill="1" applyBorder="1" applyAlignment="1" applyProtection="1">
      <alignment horizontal="center" wrapText="1"/>
    </xf>
    <xf numFmtId="1" fontId="0" fillId="9" borderId="25" xfId="0" applyNumberFormat="1" applyFill="1" applyBorder="1" applyAlignment="1" applyProtection="1">
      <alignment horizontal="center"/>
    </xf>
    <xf numFmtId="1" fontId="0" fillId="9" borderId="31" xfId="0" applyNumberFormat="1" applyFill="1" applyBorder="1" applyAlignment="1" applyProtection="1">
      <alignment horizontal="center"/>
    </xf>
    <xf numFmtId="0" fontId="0" fillId="15" borderId="24" xfId="0" applyFill="1" applyBorder="1" applyAlignment="1" applyProtection="1">
      <alignment horizontal="center"/>
    </xf>
    <xf numFmtId="1" fontId="0" fillId="15" borderId="24" xfId="0" applyNumberFormat="1" applyFill="1" applyBorder="1" applyAlignment="1" applyProtection="1">
      <alignment horizontal="center"/>
    </xf>
    <xf numFmtId="1" fontId="0" fillId="15" borderId="42" xfId="0" applyNumberFormat="1" applyFill="1" applyBorder="1" applyAlignment="1" applyProtection="1">
      <alignment horizontal="center"/>
    </xf>
    <xf numFmtId="2" fontId="0" fillId="15" borderId="26" xfId="0" applyNumberFormat="1" applyFill="1" applyBorder="1" applyAlignment="1" applyProtection="1">
      <alignment horizontal="center"/>
    </xf>
    <xf numFmtId="2" fontId="0" fillId="15" borderId="30" xfId="0" applyNumberFormat="1" applyFill="1" applyBorder="1" applyAlignment="1" applyProtection="1">
      <alignment horizontal="center"/>
    </xf>
    <xf numFmtId="0" fontId="0" fillId="10" borderId="24" xfId="0" applyFill="1" applyBorder="1" applyAlignment="1" applyProtection="1">
      <alignment horizontal="center"/>
    </xf>
    <xf numFmtId="1" fontId="0" fillId="10" borderId="24" xfId="0" applyNumberFormat="1" applyFill="1" applyBorder="1" applyAlignment="1" applyProtection="1">
      <alignment horizontal="center"/>
    </xf>
    <xf numFmtId="1" fontId="0" fillId="10" borderId="42" xfId="0" applyNumberFormat="1" applyFill="1" applyBorder="1" applyAlignment="1" applyProtection="1">
      <alignment horizontal="center"/>
    </xf>
    <xf numFmtId="2" fontId="0" fillId="10" borderId="24" xfId="0" applyNumberFormat="1" applyFill="1" applyBorder="1" applyAlignment="1" applyProtection="1">
      <alignment horizontal="center"/>
    </xf>
    <xf numFmtId="2" fontId="0" fillId="10" borderId="42" xfId="0" applyNumberFormat="1" applyFill="1" applyBorder="1" applyAlignment="1" applyProtection="1">
      <alignment horizontal="center"/>
    </xf>
    <xf numFmtId="1" fontId="0" fillId="15" borderId="25" xfId="0" applyNumberFormat="1" applyFill="1" applyBorder="1" applyAlignment="1" applyProtection="1">
      <alignment horizontal="center"/>
    </xf>
    <xf numFmtId="1" fontId="0" fillId="15" borderId="31" xfId="0" applyNumberFormat="1" applyFill="1" applyBorder="1" applyAlignment="1" applyProtection="1">
      <alignment horizontal="center"/>
    </xf>
    <xf numFmtId="0" fontId="0" fillId="15" borderId="25" xfId="0" applyFill="1" applyBorder="1" applyAlignment="1" applyProtection="1">
      <alignment horizontal="center" wrapText="1"/>
    </xf>
    <xf numFmtId="0" fontId="0" fillId="10" borderId="25" xfId="0" applyFill="1" applyBorder="1" applyAlignment="1" applyProtection="1">
      <alignment horizontal="center" wrapText="1"/>
    </xf>
    <xf numFmtId="1" fontId="0" fillId="10" borderId="25" xfId="0" applyNumberFormat="1" applyFill="1" applyBorder="1" applyAlignment="1" applyProtection="1">
      <alignment horizontal="center"/>
    </xf>
    <xf numFmtId="1" fontId="0" fillId="10" borderId="31" xfId="0" applyNumberFormat="1" applyFill="1" applyBorder="1" applyAlignment="1" applyProtection="1">
      <alignment horizontal="center"/>
    </xf>
    <xf numFmtId="0" fontId="0" fillId="4" borderId="0" xfId="0" applyFill="1" applyAlignment="1" applyProtection="1"/>
    <xf numFmtId="0" fontId="6" fillId="4" borderId="0" xfId="0" applyNumberFormat="1" applyFont="1" applyFill="1" applyBorder="1" applyAlignment="1" applyProtection="1">
      <alignment horizontal="center"/>
    </xf>
    <xf numFmtId="0" fontId="0" fillId="18" borderId="0" xfId="0" applyFill="1" applyAlignment="1" applyProtection="1"/>
    <xf numFmtId="0" fontId="8" fillId="9" borderId="38" xfId="0" applyFont="1" applyFill="1" applyBorder="1" applyAlignment="1" applyProtection="1">
      <alignment horizontal="center"/>
    </xf>
    <xf numFmtId="0" fontId="8" fillId="9" borderId="32" xfId="0" quotePrefix="1" applyNumberFormat="1" applyFont="1" applyFill="1" applyBorder="1" applyAlignment="1" applyProtection="1">
      <alignment horizontal="center"/>
    </xf>
    <xf numFmtId="0" fontId="8" fillId="9" borderId="32" xfId="0" applyFont="1" applyFill="1" applyBorder="1" applyAlignment="1" applyProtection="1"/>
    <xf numFmtId="0" fontId="8" fillId="9" borderId="32" xfId="0" applyFont="1" applyFill="1" applyBorder="1" applyAlignment="1" applyProtection="1">
      <alignment horizontal="center"/>
    </xf>
    <xf numFmtId="1" fontId="8" fillId="9" borderId="32" xfId="0" quotePrefix="1" applyNumberFormat="1" applyFont="1" applyFill="1" applyBorder="1" applyAlignment="1" applyProtection="1">
      <alignment horizontal="center"/>
    </xf>
    <xf numFmtId="2" fontId="8" fillId="9" borderId="32" xfId="0" quotePrefix="1" applyNumberFormat="1" applyFont="1" applyFill="1" applyBorder="1" applyAlignment="1" applyProtection="1">
      <alignment horizontal="center"/>
    </xf>
    <xf numFmtId="1" fontId="8" fillId="9" borderId="43" xfId="0" quotePrefix="1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 wrapText="1"/>
      <protection locked="0"/>
    </xf>
    <xf numFmtId="0" fontId="2" fillId="0" borderId="22" xfId="0" applyFon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6" borderId="12" xfId="0" applyNumberFormat="1" applyFill="1" applyBorder="1" applyAlignment="1" applyProtection="1">
      <alignment horizontal="center"/>
    </xf>
    <xf numFmtId="1" fontId="0" fillId="0" borderId="14" xfId="0" applyNumberFormat="1" applyBorder="1" applyAlignment="1" applyProtection="1">
      <alignment horizontal="center"/>
    </xf>
    <xf numFmtId="0" fontId="7" fillId="3" borderId="33" xfId="0" applyFont="1" applyFill="1" applyBorder="1" applyAlignment="1" applyProtection="1">
      <alignment horizontal="center"/>
    </xf>
    <xf numFmtId="0" fontId="7" fillId="3" borderId="34" xfId="0" applyFont="1" applyFill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/>
    </xf>
    <xf numFmtId="0" fontId="2" fillId="14" borderId="33" xfId="0" applyFont="1" applyFill="1" applyBorder="1" applyAlignment="1" applyProtection="1">
      <alignment horizontal="center"/>
    </xf>
    <xf numFmtId="0" fontId="2" fillId="14" borderId="34" xfId="0" applyFont="1" applyFill="1" applyBorder="1" applyAlignment="1" applyProtection="1">
      <alignment horizontal="center"/>
    </xf>
    <xf numFmtId="0" fontId="2" fillId="14" borderId="35" xfId="0" applyFont="1" applyFill="1" applyBorder="1" applyAlignment="1" applyProtection="1">
      <alignment horizontal="center"/>
    </xf>
    <xf numFmtId="0" fontId="2" fillId="14" borderId="3" xfId="0" applyFont="1" applyFill="1" applyBorder="1" applyAlignment="1" applyProtection="1">
      <alignment horizontal="center"/>
    </xf>
    <xf numFmtId="0" fontId="2" fillId="14" borderId="4" xfId="0" applyFont="1" applyFill="1" applyBorder="1" applyAlignment="1" applyProtection="1">
      <alignment horizontal="center"/>
    </xf>
    <xf numFmtId="0" fontId="2" fillId="14" borderId="5" xfId="0" applyFont="1" applyFill="1" applyBorder="1" applyAlignment="1" applyProtection="1">
      <alignment horizontal="center"/>
    </xf>
    <xf numFmtId="0" fontId="6" fillId="3" borderId="45" xfId="0" applyNumberFormat="1" applyFont="1" applyFill="1" applyBorder="1" applyAlignment="1" applyProtection="1">
      <alignment horizontal="center"/>
    </xf>
    <xf numFmtId="0" fontId="6" fillId="3" borderId="24" xfId="0" applyNumberFormat="1" applyFont="1" applyFill="1" applyBorder="1" applyAlignment="1" applyProtection="1">
      <alignment horizontal="center"/>
    </xf>
    <xf numFmtId="0" fontId="5" fillId="12" borderId="36" xfId="0" applyFont="1" applyFill="1" applyBorder="1" applyAlignment="1" applyProtection="1">
      <alignment horizontal="center"/>
    </xf>
    <xf numFmtId="0" fontId="5" fillId="12" borderId="18" xfId="0" applyFont="1" applyFill="1" applyBorder="1" applyAlignment="1" applyProtection="1">
      <alignment horizontal="center"/>
    </xf>
    <xf numFmtId="0" fontId="5" fillId="12" borderId="19" xfId="0" applyFont="1" applyFill="1" applyBorder="1" applyAlignment="1" applyProtection="1">
      <alignment horizont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8" fillId="13" borderId="23" xfId="0" applyFont="1" applyFill="1" applyBorder="1" applyAlignment="1" applyProtection="1"/>
  </cellXfs>
  <cellStyles count="1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Normal" xfId="0" builtinId="0"/>
    <cellStyle name="Normal 2" xfId="109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I16" sqref="I16"/>
    </sheetView>
  </sheetViews>
  <sheetFormatPr defaultColWidth="11" defaultRowHeight="15.75" x14ac:dyDescent="0.25"/>
  <cols>
    <col min="1" max="1" width="2.625" customWidth="1"/>
    <col min="2" max="2" width="12.125" bestFit="1" customWidth="1"/>
    <col min="3" max="3" width="10.875" style="19" customWidth="1"/>
    <col min="4" max="4" width="14" bestFit="1" customWidth="1"/>
    <col min="5" max="5" width="9.625" customWidth="1"/>
    <col min="7" max="7" width="8.875" bestFit="1" customWidth="1"/>
    <col min="8" max="8" width="11" customWidth="1"/>
  </cols>
  <sheetData>
    <row r="1" spans="1:22" s="19" customFormat="1" ht="16.5" thickBot="1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O1" s="19" t="s">
        <v>49</v>
      </c>
    </row>
    <row r="2" spans="1:22" ht="21.75" thickBot="1" x14ac:dyDescent="0.4">
      <c r="A2" s="53"/>
      <c r="B2" s="217" t="str">
        <f>SeriesName &amp; " - Round " &amp; RoundsRun &amp; " of 6"</f>
        <v>2012 Slot.it Group C - Round 5 of 6</v>
      </c>
      <c r="C2" s="218"/>
      <c r="D2" s="218"/>
      <c r="E2" s="218"/>
      <c r="F2" s="218"/>
      <c r="G2" s="218"/>
      <c r="H2" s="218"/>
      <c r="I2" s="219"/>
      <c r="J2" s="53"/>
      <c r="O2" s="217"/>
      <c r="P2" s="218"/>
      <c r="Q2" s="218"/>
      <c r="R2" s="218"/>
      <c r="S2" s="218"/>
      <c r="T2" s="218"/>
      <c r="U2" s="218"/>
      <c r="V2" s="219"/>
    </row>
    <row r="3" spans="1:22" ht="46.5" x14ac:dyDescent="0.35">
      <c r="A3" s="53"/>
      <c r="B3" s="2" t="s">
        <v>0</v>
      </c>
      <c r="C3" s="30" t="s">
        <v>13</v>
      </c>
      <c r="D3" s="3" t="s">
        <v>1</v>
      </c>
      <c r="E3" s="5" t="s">
        <v>3</v>
      </c>
      <c r="F3" s="5" t="s">
        <v>14</v>
      </c>
      <c r="G3" s="4" t="s">
        <v>16</v>
      </c>
      <c r="H3" s="5" t="s">
        <v>2</v>
      </c>
      <c r="I3" s="29" t="s">
        <v>17</v>
      </c>
      <c r="J3" s="53"/>
      <c r="O3" s="2"/>
      <c r="P3" s="30"/>
      <c r="Q3" s="3"/>
      <c r="R3" s="5"/>
      <c r="S3" s="5"/>
      <c r="T3" s="4"/>
      <c r="U3" s="5"/>
      <c r="V3" s="29"/>
    </row>
    <row r="4" spans="1:22" ht="23.25" x14ac:dyDescent="0.35">
      <c r="A4" s="53"/>
      <c r="B4" s="59">
        <v>1</v>
      </c>
      <c r="C4" s="61" t="str">
        <f t="shared" ref="C4:C12" si="0">IF(IF(RoundsRun=2,VLOOKUP(D4,SeriesSummary,14,FALSE),IF(RoundsRun=3,VLOOKUP(D4,SeriesSummary,22,FALSE),IF(RoundsRun=4,VLOOKUP(D4,SeriesSummary,30,FALSE),IF(RoundsRun=5,VLOOKUP(D4,SeriesSummary,38,FALSE),IF(RoundsRun=6,VLOOKUP(D4,SeriesSummary,46,FALSE),"-")))))&gt;0,"+"&amp;IF(RoundsRun=2,VLOOKUP(D4,SeriesSummary,14,FALSE),IF(RoundsRun=3,VLOOKUP(D4,SeriesSummary,22,FALSE),IF(RoundsRun=4,VLOOKUP(D4,SeriesSummary,30,FALSE),IF(RoundsRun=5,VLOOKUP(D4,SeriesSummary,38,FALSE),IF(RoundsRun=6,VLOOKUP(D4,SeriesSummary,46,FALSE),"-"))))),IF((IF(RoundsRun=2,VLOOKUP(D4,SeriesSummary,14,FALSE),IF(RoundsRun=3,VLOOKUP(D4,SeriesSummary,22,FALSE),IF(RoundsRun=4,VLOOKUP(D4,SeriesSummary,30,FALSE),IF(RoundsRun=5,VLOOKUP(D4,SeriesSummary,38,FALSE),IF(RoundsRun=6,VLOOKUP(D4,SeriesSummary,46,FALSE),"-"))))))=0,"-",(IF(RoundsRun=2,VLOOKUP(D4,SeriesSummary,14,FALSE),IF(RoundsRun=3,VLOOKUP(D4,SeriesSummary,22,FALSE),IF(RoundsRun=4,VLOOKUP(D4,SeriesSummary,30,FALSE),IF(RoundsRun=5,VLOOKUP(D4,SeriesSummary,38,FALSE),IF(RoundsRun=6,VLOOKUP(D4,SeriesSummary,46,FALSE),"-"))))))))</f>
        <v>-</v>
      </c>
      <c r="D4" s="60" t="s">
        <v>26</v>
      </c>
      <c r="E4" s="61">
        <f t="shared" ref="E4:E12" si="1">IF(ISNA(VLOOKUP($D4,SeriesSummary,54,FALSE)),"-",VLOOKUP($D4,SeriesSummary,54,FALSE))</f>
        <v>34</v>
      </c>
      <c r="F4" s="62" t="s">
        <v>15</v>
      </c>
      <c r="G4" s="109">
        <f t="shared" ref="G4:G12" si="2">IF(ISNA(VLOOKUP($D4,SeriesSummary,47,FALSE)),"",VLOOKUP($D4,SeriesSummary,47,FALSE))</f>
        <v>4</v>
      </c>
      <c r="H4" s="110">
        <f t="shared" ref="H4:H12" si="3">IF(ISNA(VLOOKUP($D4,SeriesSummary,56,FALSE)),"",VLOOKUP($D4,SeriesSummary,56,FALSE))</f>
        <v>876.53</v>
      </c>
      <c r="I4" s="111">
        <f t="shared" ref="I4:I12" si="4">IF(ISNA(VLOOKUP($D4,SeriesSummary,55,FALSE)),"",VLOOKUP($D4,SeriesSummary,55,FALSE))</f>
        <v>0</v>
      </c>
      <c r="J4" s="53"/>
      <c r="O4" s="59"/>
      <c r="P4" s="61"/>
      <c r="Q4" s="60"/>
      <c r="R4" s="61"/>
      <c r="S4" s="62"/>
      <c r="T4" s="109"/>
      <c r="U4" s="110"/>
      <c r="V4" s="111"/>
    </row>
    <row r="5" spans="1:22" ht="23.25" x14ac:dyDescent="0.35">
      <c r="A5" s="53"/>
      <c r="B5" s="54">
        <v>2</v>
      </c>
      <c r="C5" s="55" t="str">
        <f>IF(IF(RoundsRun=2,VLOOKUP(D5,SeriesSummary,14,FALSE),IF(RoundsRun=3,VLOOKUP(D5,SeriesSummary,22,FALSE),IF(RoundsRun=4,VLOOKUP(D5,SeriesSummary,30,FALSE),IF(RoundsRun=5,VLOOKUP(D5,SeriesSummary,38,FALSE),IF(RoundsRun=6,VLOOKUP(D5,SeriesSummary,46,FALSE),"-")))))&gt;0,"+"&amp;IF(RoundsRun=2,VLOOKUP(D5,SeriesSummary,14,FALSE),IF(RoundsRun=3,VLOOKUP(D5,SeriesSummary,22,FALSE),IF(RoundsRun=4,VLOOKUP(D5,SeriesSummary,30,FALSE),IF(RoundsRun=5,VLOOKUP(D5,SeriesSummary,38,FALSE),IF(RoundsRun=6,VLOOKUP(D5,SeriesSummary,46,FALSE),"-"))))),IF((IF(RoundsRun=2,VLOOKUP(D5,SeriesSummary,14,FALSE),IF(RoundsRun=3,VLOOKUP(D5,SeriesSummary,22,FALSE),IF(RoundsRun=4,VLOOKUP(D5,SeriesSummary,30,FALSE),IF(RoundsRun=5,VLOOKUP(D5,SeriesSummary,38,FALSE),IF(RoundsRun=6,VLOOKUP(D5,SeriesSummary,46,FALSE),"-"))))))=0,"-",(IF(RoundsRun=2,VLOOKUP(D5,SeriesSummary,14,FALSE),IF(RoundsRun=3,VLOOKUP(D5,SeriesSummary,22,FALSE),IF(RoundsRun=4,VLOOKUP(D5,SeriesSummary,30,FALSE),IF(RoundsRun=5,VLOOKUP(D5,SeriesSummary,38,FALSE),IF(RoundsRun=6,VLOOKUP(D5,SeriesSummary,46,FALSE),"-"))))))))</f>
        <v>+2</v>
      </c>
      <c r="D5" s="108" t="s">
        <v>29</v>
      </c>
      <c r="E5" s="55">
        <f>IF(ISNA(VLOOKUP($D5,SeriesSummary,54,FALSE)),"-",VLOOKUP($D5,SeriesSummary,54,FALSE))</f>
        <v>31</v>
      </c>
      <c r="F5" s="56">
        <f>IF(ISERROR(E5-$E$4),"",E5-$E$4)</f>
        <v>-3</v>
      </c>
      <c r="G5" s="57">
        <f>IF(ISNA(VLOOKUP($D5,SeriesSummary,47,FALSE)),"",VLOOKUP($D5,SeriesSummary,47,FALSE))</f>
        <v>5</v>
      </c>
      <c r="H5" s="58">
        <f>IF(ISNA(VLOOKUP($D5,SeriesSummary,56,FALSE)),"",VLOOKUP($D5,SeriesSummary,56,FALSE))</f>
        <v>1088.3599999999999</v>
      </c>
      <c r="I5" s="63">
        <f>IF(ISNA(VLOOKUP($D5,SeriesSummary,55,FALSE)),"",VLOOKUP($D5,SeriesSummary,55,FALSE))</f>
        <v>0</v>
      </c>
      <c r="J5" s="53"/>
      <c r="O5" s="54"/>
      <c r="P5" s="55"/>
      <c r="Q5" s="108"/>
      <c r="R5" s="55"/>
      <c r="S5" s="56"/>
      <c r="T5" s="57"/>
      <c r="U5" s="58"/>
      <c r="V5" s="63"/>
    </row>
    <row r="6" spans="1:22" ht="23.25" x14ac:dyDescent="0.35">
      <c r="A6" s="53"/>
      <c r="B6" s="59">
        <v>3</v>
      </c>
      <c r="C6" s="55">
        <f>IF(IF(RoundsRun=2,VLOOKUP(D6,SeriesSummary,14,FALSE),IF(RoundsRun=3,VLOOKUP(D6,SeriesSummary,22,FALSE),IF(RoundsRun=4,VLOOKUP(D6,SeriesSummary,30,FALSE),IF(RoundsRun=5,VLOOKUP(D6,SeriesSummary,38,FALSE),IF(RoundsRun=6,VLOOKUP(D6,SeriesSummary,46,FALSE),"-")))))&gt;0,"+"&amp;IF(RoundsRun=2,VLOOKUP(D6,SeriesSummary,14,FALSE),IF(RoundsRun=3,VLOOKUP(D6,SeriesSummary,22,FALSE),IF(RoundsRun=4,VLOOKUP(D6,SeriesSummary,30,FALSE),IF(RoundsRun=5,VLOOKUP(D6,SeriesSummary,38,FALSE),IF(RoundsRun=6,VLOOKUP(D6,SeriesSummary,46,FALSE),"-"))))),IF((IF(RoundsRun=2,VLOOKUP(D6,SeriesSummary,14,FALSE),IF(RoundsRun=3,VLOOKUP(D6,SeriesSummary,22,FALSE),IF(RoundsRun=4,VLOOKUP(D6,SeriesSummary,30,FALSE),IF(RoundsRun=5,VLOOKUP(D6,SeriesSummary,38,FALSE),IF(RoundsRun=6,VLOOKUP(D6,SeriesSummary,46,FALSE),"-"))))))=0,"-",(IF(RoundsRun=2,VLOOKUP(D6,SeriesSummary,14,FALSE),IF(RoundsRun=3,VLOOKUP(D6,SeriesSummary,22,FALSE),IF(RoundsRun=4,VLOOKUP(D6,SeriesSummary,30,FALSE),IF(RoundsRun=5,VLOOKUP(D6,SeriesSummary,38,FALSE),IF(RoundsRun=6,VLOOKUP(D6,SeriesSummary,46,FALSE),"-"))))))))</f>
        <v>-2</v>
      </c>
      <c r="D6" s="236" t="s">
        <v>24</v>
      </c>
      <c r="E6" s="55">
        <f>IF(ISNA(VLOOKUP($D6,SeriesSummary,54,FALSE)),"-",VLOOKUP($D6,SeriesSummary,54,FALSE))</f>
        <v>30</v>
      </c>
      <c r="F6" s="56">
        <f>IF(ISERROR(E6-$E$4),"",E6-$E$4)</f>
        <v>-4</v>
      </c>
      <c r="G6" s="57">
        <f>IF(ISNA(VLOOKUP($D6,SeriesSummary,47,FALSE)),"",VLOOKUP($D6,SeriesSummary,47,FALSE))</f>
        <v>4</v>
      </c>
      <c r="H6" s="58">
        <f>IF(ISNA(VLOOKUP($D6,SeriesSummary,56,FALSE)),"",VLOOKUP($D6,SeriesSummary,56,FALSE))</f>
        <v>878.81999999999994</v>
      </c>
      <c r="I6" s="63">
        <f>IF(ISNA(VLOOKUP($D6,SeriesSummary,55,FALSE)),"",VLOOKUP($D6,SeriesSummary,55,FALSE))</f>
        <v>0</v>
      </c>
      <c r="J6" s="53"/>
      <c r="O6" s="59"/>
      <c r="P6" s="61"/>
      <c r="Q6" s="60"/>
      <c r="R6" s="61"/>
      <c r="S6" s="62"/>
      <c r="T6" s="109"/>
      <c r="U6" s="110"/>
      <c r="V6" s="111"/>
    </row>
    <row r="7" spans="1:22" ht="23.25" x14ac:dyDescent="0.35">
      <c r="A7" s="53"/>
      <c r="B7" s="54">
        <v>4</v>
      </c>
      <c r="C7" s="61" t="str">
        <f>IF(IF(RoundsRun=2,VLOOKUP(D7,SeriesSummary,14,FALSE),IF(RoundsRun=3,VLOOKUP(D7,SeriesSummary,22,FALSE),IF(RoundsRun=4,VLOOKUP(D7,SeriesSummary,30,FALSE),IF(RoundsRun=5,VLOOKUP(D7,SeriesSummary,38,FALSE),IF(RoundsRun=6,VLOOKUP(D7,SeriesSummary,46,FALSE),"-")))))&gt;0,"+"&amp;IF(RoundsRun=2,VLOOKUP(D7,SeriesSummary,14,FALSE),IF(RoundsRun=3,VLOOKUP(D7,SeriesSummary,22,FALSE),IF(RoundsRun=4,VLOOKUP(D7,SeriesSummary,30,FALSE),IF(RoundsRun=5,VLOOKUP(D7,SeriesSummary,38,FALSE),IF(RoundsRun=6,VLOOKUP(D7,SeriesSummary,46,FALSE),"-"))))),IF((IF(RoundsRun=2,VLOOKUP(D7,SeriesSummary,14,FALSE),IF(RoundsRun=3,VLOOKUP(D7,SeriesSummary,22,FALSE),IF(RoundsRun=4,VLOOKUP(D7,SeriesSummary,30,FALSE),IF(RoundsRun=5,VLOOKUP(D7,SeriesSummary,38,FALSE),IF(RoundsRun=6,VLOOKUP(D7,SeriesSummary,46,FALSE),"-"))))))=0,"-",(IF(RoundsRun=2,VLOOKUP(D7,SeriesSummary,14,FALSE),IF(RoundsRun=3,VLOOKUP(D7,SeriesSummary,22,FALSE),IF(RoundsRun=4,VLOOKUP(D7,SeriesSummary,30,FALSE),IF(RoundsRun=5,VLOOKUP(D7,SeriesSummary,38,FALSE),IF(RoundsRun=6,VLOOKUP(D7,SeriesSummary,46,FALSE),"-"))))))))</f>
        <v>+3</v>
      </c>
      <c r="D7" s="60" t="s">
        <v>32</v>
      </c>
      <c r="E7" s="61">
        <f>IF(ISNA(VLOOKUP($D7,SeriesSummary,54,FALSE)),"-",VLOOKUP($D7,SeriesSummary,54,FALSE))</f>
        <v>30</v>
      </c>
      <c r="F7" s="62">
        <f>IF(ISERROR(E7-$E$4),"",E7-$E$4)</f>
        <v>-4</v>
      </c>
      <c r="G7" s="109">
        <f>IF(ISNA(VLOOKUP($D7,SeriesSummary,47,FALSE)),"",VLOOKUP($D7,SeriesSummary,47,FALSE))</f>
        <v>4</v>
      </c>
      <c r="H7" s="110">
        <f>IF(ISNA(VLOOKUP($D7,SeriesSummary,56,FALSE)),"",VLOOKUP($D7,SeriesSummary,56,FALSE))</f>
        <v>864.16</v>
      </c>
      <c r="I7" s="111">
        <f>IF(ISNA(VLOOKUP($D7,SeriesSummary,55,FALSE)),"",VLOOKUP($D7,SeriesSummary,55,FALSE))</f>
        <v>4</v>
      </c>
      <c r="J7" s="53"/>
      <c r="O7" s="54"/>
      <c r="P7" s="55"/>
      <c r="Q7" s="108"/>
      <c r="R7" s="55"/>
      <c r="S7" s="56"/>
      <c r="T7" s="57"/>
      <c r="U7" s="58"/>
      <c r="V7" s="63"/>
    </row>
    <row r="8" spans="1:22" s="19" customFormat="1" ht="23.25" x14ac:dyDescent="0.35">
      <c r="A8" s="53"/>
      <c r="B8" s="59">
        <v>5</v>
      </c>
      <c r="C8" s="61">
        <f>IF(IF(RoundsRun=2,VLOOKUP(D8,SeriesSummary,14,FALSE),IF(RoundsRun=3,VLOOKUP(D8,SeriesSummary,22,FALSE),IF(RoundsRun=4,VLOOKUP(D8,SeriesSummary,30,FALSE),IF(RoundsRun=5,VLOOKUP(D8,SeriesSummary,38,FALSE),IF(RoundsRun=6,VLOOKUP(D8,SeriesSummary,46,FALSE),"-")))))&gt;0,"+"&amp;IF(RoundsRun=2,VLOOKUP(D8,SeriesSummary,14,FALSE),IF(RoundsRun=3,VLOOKUP(D8,SeriesSummary,22,FALSE),IF(RoundsRun=4,VLOOKUP(D8,SeriesSummary,30,FALSE),IF(RoundsRun=5,VLOOKUP(D8,SeriesSummary,38,FALSE),IF(RoundsRun=6,VLOOKUP(D8,SeriesSummary,46,FALSE),"-"))))),IF((IF(RoundsRun=2,VLOOKUP(D8,SeriesSummary,14,FALSE),IF(RoundsRun=3,VLOOKUP(D8,SeriesSummary,22,FALSE),IF(RoundsRun=4,VLOOKUP(D8,SeriesSummary,30,FALSE),IF(RoundsRun=5,VLOOKUP(D8,SeriesSummary,38,FALSE),IF(RoundsRun=6,VLOOKUP(D8,SeriesSummary,46,FALSE),"-"))))))=0,"-",(IF(RoundsRun=2,VLOOKUP(D8,SeriesSummary,14,FALSE),IF(RoundsRun=3,VLOOKUP(D8,SeriesSummary,22,FALSE),IF(RoundsRun=4,VLOOKUP(D8,SeriesSummary,30,FALSE),IF(RoundsRun=5,VLOOKUP(D8,SeriesSummary,38,FALSE),IF(RoundsRun=6,VLOOKUP(D8,SeriesSummary,46,FALSE),"-"))))))))</f>
        <v>-1</v>
      </c>
      <c r="D8" s="60" t="s">
        <v>28</v>
      </c>
      <c r="E8" s="61">
        <f>IF(ISNA(VLOOKUP($D8,SeriesSummary,54,FALSE)),"-",VLOOKUP($D8,SeriesSummary,54,FALSE))</f>
        <v>29</v>
      </c>
      <c r="F8" s="62">
        <f>IF(ISERROR(E8-$E$4),"",E8-$E$4)</f>
        <v>-5</v>
      </c>
      <c r="G8" s="109">
        <f>IF(ISNA(VLOOKUP($D8,SeriesSummary,47,FALSE)),"",VLOOKUP($D8,SeriesSummary,47,FALSE))</f>
        <v>5</v>
      </c>
      <c r="H8" s="110">
        <f>IF(ISNA(VLOOKUP($D8,SeriesSummary,56,FALSE)),"",VLOOKUP($D8,SeriesSummary,56,FALSE))</f>
        <v>1084.48</v>
      </c>
      <c r="I8" s="111">
        <f>IF(ISNA(VLOOKUP($D8,SeriesSummary,55,FALSE)),"",VLOOKUP($D8,SeriesSummary,55,FALSE))</f>
        <v>1</v>
      </c>
      <c r="J8" s="53"/>
      <c r="O8" s="59"/>
      <c r="P8" s="61"/>
      <c r="Q8" s="60"/>
      <c r="R8" s="61"/>
      <c r="S8" s="62"/>
      <c r="T8" s="109"/>
      <c r="U8" s="110"/>
      <c r="V8" s="111"/>
    </row>
    <row r="9" spans="1:22" ht="23.25" x14ac:dyDescent="0.35">
      <c r="A9" s="53"/>
      <c r="B9" s="54">
        <v>6</v>
      </c>
      <c r="C9" s="55" t="str">
        <f>IF(IF(RoundsRun=2,VLOOKUP(D9,SeriesSummary,14,FALSE),IF(RoundsRun=3,VLOOKUP(D9,SeriesSummary,22,FALSE),IF(RoundsRun=4,VLOOKUP(D9,SeriesSummary,30,FALSE),IF(RoundsRun=5,VLOOKUP(D9,SeriesSummary,38,FALSE),IF(RoundsRun=6,VLOOKUP(D9,SeriesSummary,46,FALSE),"-")))))&gt;0,"+"&amp;IF(RoundsRun=2,VLOOKUP(D9,SeriesSummary,14,FALSE),IF(RoundsRun=3,VLOOKUP(D9,SeriesSummary,22,FALSE),IF(RoundsRun=4,VLOOKUP(D9,SeriesSummary,30,FALSE),IF(RoundsRun=5,VLOOKUP(D9,SeriesSummary,38,FALSE),IF(RoundsRun=6,VLOOKUP(D9,SeriesSummary,46,FALSE),"-"))))),IF((IF(RoundsRun=2,VLOOKUP(D9,SeriesSummary,14,FALSE),IF(RoundsRun=3,VLOOKUP(D9,SeriesSummary,22,FALSE),IF(RoundsRun=4,VLOOKUP(D9,SeriesSummary,30,FALSE),IF(RoundsRun=5,VLOOKUP(D9,SeriesSummary,38,FALSE),IF(RoundsRun=6,VLOOKUP(D9,SeriesSummary,46,FALSE),"-"))))))=0,"-",(IF(RoundsRun=2,VLOOKUP(D9,SeriesSummary,14,FALSE),IF(RoundsRun=3,VLOOKUP(D9,SeriesSummary,22,FALSE),IF(RoundsRun=4,VLOOKUP(D9,SeriesSummary,30,FALSE),IF(RoundsRun=5,VLOOKUP(D9,SeriesSummary,38,FALSE),IF(RoundsRun=6,VLOOKUP(D9,SeriesSummary,46,FALSE),"-"))))))))</f>
        <v>-</v>
      </c>
      <c r="D9" s="236" t="s">
        <v>33</v>
      </c>
      <c r="E9" s="55">
        <f>IF(ISNA(VLOOKUP($D9,SeriesSummary,54,FALSE)),"-",VLOOKUP($D9,SeriesSummary,54,FALSE))</f>
        <v>14</v>
      </c>
      <c r="F9" s="56">
        <f>IF(ISERROR(E9-$E$4),"",E9-$E$4)</f>
        <v>-20</v>
      </c>
      <c r="G9" s="57">
        <f>IF(ISNA(VLOOKUP($D9,SeriesSummary,47,FALSE)),"",VLOOKUP($D9,SeriesSummary,47,FALSE))</f>
        <v>4</v>
      </c>
      <c r="H9" s="58">
        <f>IF(ISNA(VLOOKUP($D9,SeriesSummary,56,FALSE)),"",VLOOKUP($D9,SeriesSummary,56,FALSE))</f>
        <v>821.93000000000006</v>
      </c>
      <c r="I9" s="63">
        <f>IF(ISNA(VLOOKUP($D9,SeriesSummary,55,FALSE)),"",VLOOKUP($D9,SeriesSummary,55,FALSE))</f>
        <v>0</v>
      </c>
      <c r="J9" s="53"/>
      <c r="O9" s="54"/>
      <c r="P9" s="55"/>
      <c r="Q9" s="108"/>
      <c r="R9" s="55"/>
      <c r="S9" s="56"/>
      <c r="T9" s="57"/>
      <c r="U9" s="58"/>
      <c r="V9" s="63"/>
    </row>
    <row r="10" spans="1:22" s="19" customFormat="1" ht="23.25" x14ac:dyDescent="0.35">
      <c r="A10" s="53"/>
      <c r="B10" s="59">
        <v>7</v>
      </c>
      <c r="C10" s="61" t="str">
        <f>IF(IF(RoundsRun=2,VLOOKUP(D10,SeriesSummary,14,FALSE),IF(RoundsRun=3,VLOOKUP(D10,SeriesSummary,22,FALSE),IF(RoundsRun=4,VLOOKUP(D10,SeriesSummary,30,FALSE),IF(RoundsRun=5,VLOOKUP(D10,SeriesSummary,38,FALSE),IF(RoundsRun=6,VLOOKUP(D10,SeriesSummary,46,FALSE),"-")))))&gt;0,"+"&amp;IF(RoundsRun=2,VLOOKUP(D10,SeriesSummary,14,FALSE),IF(RoundsRun=3,VLOOKUP(D10,SeriesSummary,22,FALSE),IF(RoundsRun=4,VLOOKUP(D10,SeriesSummary,30,FALSE),IF(RoundsRun=5,VLOOKUP(D10,SeriesSummary,38,FALSE),IF(RoundsRun=6,VLOOKUP(D10,SeriesSummary,46,FALSE),"-"))))),IF((IF(RoundsRun=2,VLOOKUP(D10,SeriesSummary,14,FALSE),IF(RoundsRun=3,VLOOKUP(D10,SeriesSummary,22,FALSE),IF(RoundsRun=4,VLOOKUP(D10,SeriesSummary,30,FALSE),IF(RoundsRun=5,VLOOKUP(D10,SeriesSummary,38,FALSE),IF(RoundsRun=6,VLOOKUP(D10,SeriesSummary,46,FALSE),"-"))))))=0,"-",(IF(RoundsRun=2,VLOOKUP(D10,SeriesSummary,14,FALSE),IF(RoundsRun=3,VLOOKUP(D10,SeriesSummary,22,FALSE),IF(RoundsRun=4,VLOOKUP(D10,SeriesSummary,30,FALSE),IF(RoundsRun=5,VLOOKUP(D10,SeriesSummary,38,FALSE),IF(RoundsRun=6,VLOOKUP(D10,SeriesSummary,46,FALSE),"-"))))))))</f>
        <v>-</v>
      </c>
      <c r="D10" s="60" t="s">
        <v>30</v>
      </c>
      <c r="E10" s="61">
        <f>IF(ISNA(VLOOKUP($D10,SeriesSummary,54,FALSE)),"-",VLOOKUP($D10,SeriesSummary,54,FALSE))</f>
        <v>10</v>
      </c>
      <c r="F10" s="62">
        <f>IF(ISERROR(E10-$E$4),"",E10-$E$4)</f>
        <v>-24</v>
      </c>
      <c r="G10" s="109">
        <f>IF(ISNA(VLOOKUP($D10,SeriesSummary,47,FALSE)),"",VLOOKUP($D10,SeriesSummary,47,FALSE))</f>
        <v>2</v>
      </c>
      <c r="H10" s="110">
        <f>IF(ISNA(VLOOKUP($D10,SeriesSummary,56,FALSE)),"",VLOOKUP($D10,SeriesSummary,56,FALSE))</f>
        <v>436.16999999999996</v>
      </c>
      <c r="I10" s="111">
        <f>IF(ISNA(VLOOKUP($D10,SeriesSummary,55,FALSE)),"",VLOOKUP($D10,SeriesSummary,55,FALSE))</f>
        <v>0</v>
      </c>
      <c r="J10" s="53"/>
      <c r="O10" s="59"/>
      <c r="P10" s="61"/>
      <c r="Q10" s="60"/>
      <c r="R10" s="61"/>
      <c r="S10" s="62"/>
      <c r="T10" s="109"/>
      <c r="U10" s="110"/>
      <c r="V10" s="111"/>
    </row>
    <row r="11" spans="1:22" s="19" customFormat="1" ht="23.25" x14ac:dyDescent="0.35">
      <c r="A11" s="53"/>
      <c r="B11" s="54">
        <v>8</v>
      </c>
      <c r="C11" s="55" t="str">
        <f t="shared" si="0"/>
        <v>-</v>
      </c>
      <c r="D11" s="108" t="s">
        <v>25</v>
      </c>
      <c r="E11" s="55">
        <f t="shared" si="1"/>
        <v>3</v>
      </c>
      <c r="F11" s="56">
        <f t="shared" ref="F5:F12" si="5">IF(ISERROR(E11-$E$4),"",E11-$E$4)</f>
        <v>-31</v>
      </c>
      <c r="G11" s="57">
        <f t="shared" si="2"/>
        <v>1</v>
      </c>
      <c r="H11" s="58">
        <f t="shared" si="3"/>
        <v>206.5</v>
      </c>
      <c r="I11" s="63">
        <f t="shared" si="4"/>
        <v>0</v>
      </c>
      <c r="J11" s="53"/>
      <c r="O11" s="54"/>
      <c r="P11" s="55"/>
      <c r="Q11" s="108"/>
      <c r="R11" s="55"/>
      <c r="S11" s="56"/>
      <c r="T11" s="57"/>
      <c r="U11" s="58"/>
      <c r="V11" s="63"/>
    </row>
    <row r="12" spans="1:22" ht="24" thickBot="1" x14ac:dyDescent="0.4">
      <c r="A12" s="53"/>
      <c r="B12" s="205">
        <v>9</v>
      </c>
      <c r="C12" s="206" t="str">
        <f t="shared" si="0"/>
        <v>-</v>
      </c>
      <c r="D12" s="207" t="s">
        <v>27</v>
      </c>
      <c r="E12" s="206">
        <f t="shared" si="1"/>
        <v>3</v>
      </c>
      <c r="F12" s="208">
        <f t="shared" si="5"/>
        <v>-31</v>
      </c>
      <c r="G12" s="209">
        <f t="shared" si="2"/>
        <v>1</v>
      </c>
      <c r="H12" s="210">
        <f t="shared" si="3"/>
        <v>177.5</v>
      </c>
      <c r="I12" s="211">
        <f t="shared" si="4"/>
        <v>0</v>
      </c>
      <c r="J12" s="53"/>
      <c r="O12" s="205"/>
      <c r="P12" s="206"/>
      <c r="Q12" s="207"/>
      <c r="R12" s="206"/>
      <c r="S12" s="208"/>
      <c r="T12" s="209"/>
      <c r="U12" s="210"/>
      <c r="V12" s="211"/>
    </row>
    <row r="13" spans="1:22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</row>
  </sheetData>
  <sortState ref="B4:I12">
    <sortCondition ref="B4:B12"/>
    <sortCondition descending="1" ref="H4:H12"/>
  </sortState>
  <mergeCells count="2">
    <mergeCell ref="B2:I2"/>
    <mergeCell ref="O2:V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7"/>
  <sheetViews>
    <sheetView zoomScale="125" zoomScaleNormal="125" zoomScalePageLayoutView="125" workbookViewId="0">
      <selection activeCell="I2" sqref="I2"/>
    </sheetView>
  </sheetViews>
  <sheetFormatPr defaultColWidth="11" defaultRowHeight="15.75" x14ac:dyDescent="0.25"/>
  <cols>
    <col min="1" max="1" width="3.125" style="19" customWidth="1"/>
    <col min="2" max="7" width="11" customWidth="1"/>
  </cols>
  <sheetData>
    <row r="1" spans="1:8" s="19" customFormat="1" ht="16.5" thickBot="1" x14ac:dyDescent="0.3">
      <c r="A1" s="53"/>
      <c r="B1" s="53"/>
      <c r="C1" s="53"/>
      <c r="D1" s="53"/>
      <c r="E1" s="53"/>
      <c r="F1" s="53"/>
      <c r="G1" s="53"/>
      <c r="H1" s="53"/>
    </row>
    <row r="2" spans="1:8" s="19" customFormat="1" ht="16.5" thickBot="1" x14ac:dyDescent="0.3">
      <c r="A2" s="53"/>
      <c r="B2" s="220" t="str">
        <f>SeriesName &amp; " - Round 1"</f>
        <v>2012 Slot.it Group C - Round 1</v>
      </c>
      <c r="C2" s="221"/>
      <c r="D2" s="221"/>
      <c r="E2" s="221"/>
      <c r="F2" s="221"/>
      <c r="G2" s="222"/>
      <c r="H2" s="53"/>
    </row>
    <row r="3" spans="1:8" ht="31.5" x14ac:dyDescent="0.25">
      <c r="A3" s="53"/>
      <c r="B3" s="37" t="s">
        <v>0</v>
      </c>
      <c r="C3" s="38" t="s">
        <v>1</v>
      </c>
      <c r="D3" s="38" t="s">
        <v>2</v>
      </c>
      <c r="E3" s="38" t="s">
        <v>4</v>
      </c>
      <c r="F3" s="212" t="s">
        <v>18</v>
      </c>
      <c r="G3" s="213" t="s">
        <v>3</v>
      </c>
      <c r="H3" s="53"/>
    </row>
    <row r="4" spans="1:8" x14ac:dyDescent="0.25">
      <c r="A4" s="53"/>
      <c r="B4" s="22">
        <v>1</v>
      </c>
      <c r="C4" s="133" t="s">
        <v>24</v>
      </c>
      <c r="D4" s="35">
        <v>221.44</v>
      </c>
      <c r="E4" s="113">
        <v>3.891</v>
      </c>
      <c r="F4" s="214">
        <f t="shared" ref="F4:F12" si="0">IF(AND(E4=MIN($E$4:$E$12),E4&gt;0),1,0)</f>
        <v>0</v>
      </c>
      <c r="G4" s="32">
        <f t="shared" ref="G4:G12" si="1">IF(ISNA(VLOOKUP(B4,Points,2,FALSE)),0,VLOOKUP(B4,Points,2,FALSE)+F4)</f>
        <v>10</v>
      </c>
      <c r="H4" s="53"/>
    </row>
    <row r="5" spans="1:8" x14ac:dyDescent="0.25">
      <c r="A5" s="53"/>
      <c r="B5" s="20">
        <v>2</v>
      </c>
      <c r="C5" s="134" t="s">
        <v>26</v>
      </c>
      <c r="D5" s="34">
        <v>220.34</v>
      </c>
      <c r="E5" s="112">
        <v>3.9279999999999999</v>
      </c>
      <c r="F5" s="215">
        <f t="shared" si="0"/>
        <v>0</v>
      </c>
      <c r="G5" s="31">
        <f t="shared" si="1"/>
        <v>8</v>
      </c>
      <c r="H5" s="53"/>
    </row>
    <row r="6" spans="1:8" x14ac:dyDescent="0.25">
      <c r="A6" s="53"/>
      <c r="B6" s="22">
        <v>3</v>
      </c>
      <c r="C6" s="135" t="s">
        <v>29</v>
      </c>
      <c r="D6" s="35">
        <v>220</v>
      </c>
      <c r="E6" s="113">
        <v>3.8860000000000001</v>
      </c>
      <c r="F6" s="214">
        <f t="shared" si="0"/>
        <v>0</v>
      </c>
      <c r="G6" s="32">
        <f t="shared" si="1"/>
        <v>6</v>
      </c>
      <c r="H6" s="53"/>
    </row>
    <row r="7" spans="1:8" x14ac:dyDescent="0.25">
      <c r="A7" s="53"/>
      <c r="B7" s="20">
        <v>4</v>
      </c>
      <c r="C7" s="134" t="s">
        <v>28</v>
      </c>
      <c r="D7" s="34">
        <v>219.32</v>
      </c>
      <c r="E7" s="112">
        <v>3.8039999999999998</v>
      </c>
      <c r="F7" s="215">
        <f t="shared" si="0"/>
        <v>1</v>
      </c>
      <c r="G7" s="31">
        <f t="shared" si="1"/>
        <v>6</v>
      </c>
      <c r="H7" s="53"/>
    </row>
    <row r="8" spans="1:8" s="19" customFormat="1" x14ac:dyDescent="0.25">
      <c r="A8" s="53"/>
      <c r="B8" s="22">
        <v>5</v>
      </c>
      <c r="C8" s="135" t="s">
        <v>30</v>
      </c>
      <c r="D8" s="35">
        <v>216.98</v>
      </c>
      <c r="E8" s="113">
        <v>3.9489999999999998</v>
      </c>
      <c r="F8" s="214">
        <f t="shared" si="0"/>
        <v>0</v>
      </c>
      <c r="G8" s="32">
        <f t="shared" si="1"/>
        <v>4</v>
      </c>
      <c r="H8" s="53"/>
    </row>
    <row r="9" spans="1:8" s="19" customFormat="1" x14ac:dyDescent="0.25">
      <c r="A9" s="53"/>
      <c r="B9" s="20">
        <v>6</v>
      </c>
      <c r="C9" s="134" t="s">
        <v>25</v>
      </c>
      <c r="D9" s="34">
        <v>206.5</v>
      </c>
      <c r="E9" s="112">
        <v>3.9830000000000001</v>
      </c>
      <c r="F9" s="215">
        <f t="shared" si="0"/>
        <v>0</v>
      </c>
      <c r="G9" s="31">
        <f t="shared" si="1"/>
        <v>3</v>
      </c>
      <c r="H9" s="53"/>
    </row>
    <row r="10" spans="1:8" s="19" customFormat="1" x14ac:dyDescent="0.25">
      <c r="A10" s="53"/>
      <c r="B10" s="22"/>
      <c r="C10" s="135"/>
      <c r="D10" s="35"/>
      <c r="E10" s="113"/>
      <c r="F10" s="214">
        <f t="shared" si="0"/>
        <v>0</v>
      </c>
      <c r="G10" s="32">
        <f t="shared" si="1"/>
        <v>0</v>
      </c>
      <c r="H10" s="53"/>
    </row>
    <row r="11" spans="1:8" x14ac:dyDescent="0.25">
      <c r="A11" s="53"/>
      <c r="B11" s="20"/>
      <c r="C11" s="21"/>
      <c r="D11" s="34"/>
      <c r="E11" s="112"/>
      <c r="F11" s="215">
        <f t="shared" si="0"/>
        <v>0</v>
      </c>
      <c r="G11" s="31">
        <f t="shared" si="1"/>
        <v>0</v>
      </c>
      <c r="H11" s="53"/>
    </row>
    <row r="12" spans="1:8" ht="16.5" thickBot="1" x14ac:dyDescent="0.3">
      <c r="A12" s="53"/>
      <c r="B12" s="23"/>
      <c r="C12" s="24"/>
      <c r="D12" s="36"/>
      <c r="E12" s="114"/>
      <c r="F12" s="216">
        <f t="shared" si="0"/>
        <v>0</v>
      </c>
      <c r="G12" s="33">
        <f t="shared" si="1"/>
        <v>0</v>
      </c>
      <c r="H12" s="53"/>
    </row>
    <row r="13" spans="1:8" ht="16.5" thickBot="1" x14ac:dyDescent="0.3">
      <c r="A13" s="53"/>
      <c r="B13" s="53"/>
      <c r="C13" s="53"/>
      <c r="D13" s="53"/>
      <c r="E13" s="53"/>
      <c r="F13" s="53"/>
      <c r="G13" s="53"/>
      <c r="H13" s="53"/>
    </row>
    <row r="14" spans="1:8" ht="32.25" thickBot="1" x14ac:dyDescent="0.3">
      <c r="A14" s="5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53"/>
    </row>
    <row r="15" spans="1:8" x14ac:dyDescent="0.25">
      <c r="A15" s="53"/>
      <c r="B15" s="64" t="s">
        <v>24</v>
      </c>
      <c r="C15" s="65">
        <v>1</v>
      </c>
      <c r="D15" s="66">
        <v>4.7039999999999997</v>
      </c>
      <c r="E15" s="67">
        <v>3.891</v>
      </c>
      <c r="F15" s="67">
        <v>4.0170000000000003</v>
      </c>
      <c r="G15" s="68">
        <v>74</v>
      </c>
      <c r="H15" s="53"/>
    </row>
    <row r="16" spans="1:8" x14ac:dyDescent="0.25">
      <c r="A16" s="53"/>
      <c r="B16" s="69" t="s">
        <v>24</v>
      </c>
      <c r="C16" s="70">
        <v>2</v>
      </c>
      <c r="D16" s="71">
        <v>7.6980000000000004</v>
      </c>
      <c r="E16" s="72">
        <v>3.9009999999999998</v>
      </c>
      <c r="F16" s="72">
        <v>4.1390000000000002</v>
      </c>
      <c r="G16" s="73">
        <v>73.44</v>
      </c>
      <c r="H16" s="53"/>
    </row>
    <row r="17" spans="1:8" x14ac:dyDescent="0.25">
      <c r="A17" s="53"/>
      <c r="B17" s="69" t="s">
        <v>24</v>
      </c>
      <c r="C17" s="70">
        <v>3</v>
      </c>
      <c r="D17" s="71">
        <v>4.9059999999999997</v>
      </c>
      <c r="E17" s="72">
        <v>3.92</v>
      </c>
      <c r="F17" s="72">
        <v>4.048</v>
      </c>
      <c r="G17" s="73">
        <v>74</v>
      </c>
      <c r="H17" s="53"/>
    </row>
    <row r="18" spans="1:8" x14ac:dyDescent="0.25">
      <c r="A18" s="53"/>
      <c r="B18" s="11" t="s">
        <v>26</v>
      </c>
      <c r="C18" s="12">
        <v>1</v>
      </c>
      <c r="D18" s="13">
        <v>5.9589999999999996</v>
      </c>
      <c r="E18" s="14">
        <v>3.964</v>
      </c>
      <c r="F18" s="14">
        <v>4.125</v>
      </c>
      <c r="G18" s="25">
        <v>73</v>
      </c>
      <c r="H18" s="53"/>
    </row>
    <row r="19" spans="1:8" x14ac:dyDescent="0.25">
      <c r="A19" s="53"/>
      <c r="B19" s="11" t="s">
        <v>26</v>
      </c>
      <c r="C19" s="12">
        <v>2</v>
      </c>
      <c r="D19" s="13">
        <v>6.1189999999999998</v>
      </c>
      <c r="E19" s="14">
        <v>3.9279999999999999</v>
      </c>
      <c r="F19" s="14">
        <v>4.05</v>
      </c>
      <c r="G19" s="25">
        <v>74.34</v>
      </c>
      <c r="H19" s="53"/>
    </row>
    <row r="20" spans="1:8" x14ac:dyDescent="0.25">
      <c r="A20" s="53"/>
      <c r="B20" s="11" t="s">
        <v>26</v>
      </c>
      <c r="C20" s="12">
        <v>3</v>
      </c>
      <c r="D20" s="13">
        <v>7.03</v>
      </c>
      <c r="E20" s="14">
        <v>3.944</v>
      </c>
      <c r="F20" s="14">
        <v>4.0919999999999996</v>
      </c>
      <c r="G20" s="25">
        <v>73</v>
      </c>
      <c r="H20" s="53"/>
    </row>
    <row r="21" spans="1:8" x14ac:dyDescent="0.25">
      <c r="A21" s="53"/>
      <c r="B21" s="69" t="s">
        <v>29</v>
      </c>
      <c r="C21" s="70">
        <v>1</v>
      </c>
      <c r="D21" s="71">
        <v>6.7069999999999999</v>
      </c>
      <c r="E21" s="72">
        <v>3.97</v>
      </c>
      <c r="F21" s="72">
        <v>4.2359999999999998</v>
      </c>
      <c r="G21" s="73">
        <v>70</v>
      </c>
      <c r="H21" s="53"/>
    </row>
    <row r="22" spans="1:8" x14ac:dyDescent="0.25">
      <c r="A22" s="53"/>
      <c r="B22" s="69" t="s">
        <v>29</v>
      </c>
      <c r="C22" s="70">
        <v>2</v>
      </c>
      <c r="D22" s="71">
        <v>6.2960000000000003</v>
      </c>
      <c r="E22" s="72">
        <v>3.8860000000000001</v>
      </c>
      <c r="F22" s="72">
        <v>4.0750000000000002</v>
      </c>
      <c r="G22" s="73">
        <v>75</v>
      </c>
      <c r="H22" s="53"/>
    </row>
    <row r="23" spans="1:8" x14ac:dyDescent="0.25">
      <c r="A23" s="53"/>
      <c r="B23" s="69" t="s">
        <v>29</v>
      </c>
      <c r="C23" s="70">
        <v>3</v>
      </c>
      <c r="D23" s="71">
        <v>4.3540000000000001</v>
      </c>
      <c r="E23" s="72">
        <v>3.9060000000000001</v>
      </c>
      <c r="F23" s="72">
        <v>4.0010000000000003</v>
      </c>
      <c r="G23" s="73">
        <v>75</v>
      </c>
      <c r="H23" s="53"/>
    </row>
    <row r="24" spans="1:8" x14ac:dyDescent="0.25">
      <c r="A24" s="53"/>
      <c r="B24" s="11" t="s">
        <v>28</v>
      </c>
      <c r="C24" s="12">
        <v>1</v>
      </c>
      <c r="D24" s="13">
        <v>5.5359999999999996</v>
      </c>
      <c r="E24" s="14">
        <v>3.9430000000000001</v>
      </c>
      <c r="F24" s="14">
        <v>4.109</v>
      </c>
      <c r="G24" s="25">
        <v>73</v>
      </c>
      <c r="H24" s="53"/>
    </row>
    <row r="25" spans="1:8" x14ac:dyDescent="0.25">
      <c r="A25" s="53"/>
      <c r="B25" s="11" t="s">
        <v>28</v>
      </c>
      <c r="C25" s="12">
        <v>2</v>
      </c>
      <c r="D25" s="13">
        <v>5.6310000000000002</v>
      </c>
      <c r="E25" s="14">
        <v>3.8039999999999998</v>
      </c>
      <c r="F25" s="14">
        <v>4.1040000000000001</v>
      </c>
      <c r="G25" s="25">
        <v>73.319999999999993</v>
      </c>
      <c r="H25" s="53"/>
    </row>
    <row r="26" spans="1:8" x14ac:dyDescent="0.25">
      <c r="A26" s="53"/>
      <c r="B26" s="11" t="s">
        <v>28</v>
      </c>
      <c r="C26" s="12">
        <v>3</v>
      </c>
      <c r="D26" s="13">
        <v>5.0389999999999997</v>
      </c>
      <c r="E26" s="14">
        <v>3.9870000000000001</v>
      </c>
      <c r="F26" s="14">
        <v>4.1219999999999999</v>
      </c>
      <c r="G26" s="25">
        <v>73</v>
      </c>
      <c r="H26" s="53"/>
    </row>
    <row r="27" spans="1:8" x14ac:dyDescent="0.25">
      <c r="A27" s="53"/>
      <c r="B27" s="69" t="s">
        <v>30</v>
      </c>
      <c r="C27" s="70">
        <v>1</v>
      </c>
      <c r="D27" s="71">
        <v>6.1340000000000003</v>
      </c>
      <c r="E27" s="72">
        <v>3.9569999999999999</v>
      </c>
      <c r="F27" s="72">
        <v>4.1529999999999996</v>
      </c>
      <c r="G27" s="73">
        <v>71</v>
      </c>
      <c r="H27" s="53"/>
    </row>
    <row r="28" spans="1:8" x14ac:dyDescent="0.25">
      <c r="A28" s="53"/>
      <c r="B28" s="69" t="s">
        <v>30</v>
      </c>
      <c r="C28" s="70">
        <v>2</v>
      </c>
      <c r="D28" s="71">
        <v>6.1760000000000002</v>
      </c>
      <c r="E28" s="72">
        <v>3.9489999999999998</v>
      </c>
      <c r="F28" s="72">
        <v>4.1639999999999997</v>
      </c>
      <c r="G28" s="73">
        <v>72.98</v>
      </c>
      <c r="H28" s="53"/>
    </row>
    <row r="29" spans="1:8" x14ac:dyDescent="0.25">
      <c r="A29" s="53"/>
      <c r="B29" s="69" t="s">
        <v>30</v>
      </c>
      <c r="C29" s="70">
        <v>3</v>
      </c>
      <c r="D29" s="71">
        <v>5.694</v>
      </c>
      <c r="E29" s="72">
        <v>3.956</v>
      </c>
      <c r="F29" s="72">
        <v>4.1369999999999996</v>
      </c>
      <c r="G29" s="73">
        <v>73</v>
      </c>
      <c r="H29" s="53"/>
    </row>
    <row r="30" spans="1:8" x14ac:dyDescent="0.25">
      <c r="A30" s="53"/>
      <c r="B30" s="11" t="s">
        <v>25</v>
      </c>
      <c r="C30" s="12">
        <v>1</v>
      </c>
      <c r="D30" s="13">
        <v>6.85</v>
      </c>
      <c r="E30" s="14">
        <v>4.0309999999999997</v>
      </c>
      <c r="F30" s="14">
        <v>4.3760000000000003</v>
      </c>
      <c r="G30" s="25">
        <v>68</v>
      </c>
      <c r="H30" s="53"/>
    </row>
    <row r="31" spans="1:8" x14ac:dyDescent="0.25">
      <c r="A31" s="53"/>
      <c r="B31" s="11" t="s">
        <v>25</v>
      </c>
      <c r="C31" s="12">
        <v>2</v>
      </c>
      <c r="D31" s="13">
        <v>6.2409999999999997</v>
      </c>
      <c r="E31" s="14">
        <v>3.9830000000000001</v>
      </c>
      <c r="F31" s="14">
        <v>4.25</v>
      </c>
      <c r="G31" s="25">
        <v>71.5</v>
      </c>
    </row>
    <row r="32" spans="1:8" ht="16.5" thickBot="1" x14ac:dyDescent="0.3">
      <c r="A32" s="53"/>
      <c r="B32" s="15" t="s">
        <v>25</v>
      </c>
      <c r="C32" s="16">
        <v>3</v>
      </c>
      <c r="D32" s="17">
        <v>7.1719999999999997</v>
      </c>
      <c r="E32" s="18">
        <v>4.0369999999999999</v>
      </c>
      <c r="F32" s="18">
        <v>4.4459999999999997</v>
      </c>
      <c r="G32" s="26">
        <v>67</v>
      </c>
      <c r="H32" s="53"/>
    </row>
    <row r="33" spans="1:8" x14ac:dyDescent="0.25">
      <c r="A33" s="53"/>
      <c r="B33" s="74"/>
      <c r="C33" s="74"/>
      <c r="D33" s="74"/>
      <c r="E33" s="74"/>
      <c r="F33" s="74"/>
      <c r="G33" s="53"/>
      <c r="H33" s="53"/>
    </row>
    <row r="34" spans="1:8" x14ac:dyDescent="0.25">
      <c r="B34" s="1"/>
      <c r="C34" s="1"/>
      <c r="D34" s="1"/>
      <c r="E34" s="1"/>
      <c r="F34" s="1"/>
    </row>
    <row r="35" spans="1:8" x14ac:dyDescent="0.25">
      <c r="B35" s="1" t="s">
        <v>1</v>
      </c>
      <c r="C35" s="1" t="s">
        <v>10</v>
      </c>
      <c r="D35" s="1" t="s">
        <v>11</v>
      </c>
      <c r="E35" s="1" t="s">
        <v>5</v>
      </c>
      <c r="F35" s="1" t="s">
        <v>12</v>
      </c>
    </row>
    <row r="36" spans="1:8" x14ac:dyDescent="0.25">
      <c r="B36" s="1" t="s">
        <v>24</v>
      </c>
      <c r="C36" s="1">
        <v>1</v>
      </c>
      <c r="D36" s="1">
        <v>1</v>
      </c>
      <c r="E36" s="1">
        <v>1</v>
      </c>
      <c r="F36" s="1">
        <v>4.7039999999999997</v>
      </c>
    </row>
    <row r="37" spans="1:8" x14ac:dyDescent="0.25">
      <c r="B37" s="1" t="s">
        <v>24</v>
      </c>
      <c r="C37" s="1">
        <v>2</v>
      </c>
      <c r="D37" s="1">
        <v>2</v>
      </c>
      <c r="E37" s="1">
        <v>1</v>
      </c>
      <c r="F37" s="1">
        <v>4.2670000000000003</v>
      </c>
    </row>
    <row r="38" spans="1:8" x14ac:dyDescent="0.25">
      <c r="B38" s="1" t="s">
        <v>24</v>
      </c>
      <c r="C38" s="1">
        <v>3</v>
      </c>
      <c r="D38" s="1">
        <v>3</v>
      </c>
      <c r="E38" s="1">
        <v>1</v>
      </c>
      <c r="F38" s="1">
        <v>4.0620000000000003</v>
      </c>
    </row>
    <row r="39" spans="1:8" x14ac:dyDescent="0.25">
      <c r="B39" s="1" t="s">
        <v>24</v>
      </c>
      <c r="C39" s="1">
        <v>4</v>
      </c>
      <c r="D39" s="1">
        <v>4</v>
      </c>
      <c r="E39" s="1">
        <v>1</v>
      </c>
      <c r="F39" s="1">
        <v>3.9660000000000002</v>
      </c>
    </row>
    <row r="40" spans="1:8" x14ac:dyDescent="0.25">
      <c r="B40" s="1" t="s">
        <v>24</v>
      </c>
      <c r="C40" s="1">
        <v>5</v>
      </c>
      <c r="D40" s="1">
        <v>5</v>
      </c>
      <c r="E40" s="1">
        <v>1</v>
      </c>
      <c r="F40" s="1">
        <v>3.9910000000000001</v>
      </c>
    </row>
    <row r="41" spans="1:8" x14ac:dyDescent="0.25">
      <c r="B41" s="1" t="s">
        <v>24</v>
      </c>
      <c r="C41" s="1">
        <v>6</v>
      </c>
      <c r="D41" s="1">
        <v>6</v>
      </c>
      <c r="E41" s="1">
        <v>1</v>
      </c>
      <c r="F41" s="1">
        <v>3.919</v>
      </c>
    </row>
    <row r="42" spans="1:8" x14ac:dyDescent="0.25">
      <c r="B42" s="1" t="s">
        <v>24</v>
      </c>
      <c r="C42" s="1">
        <v>7</v>
      </c>
      <c r="D42" s="1">
        <v>7</v>
      </c>
      <c r="E42" s="1">
        <v>1</v>
      </c>
      <c r="F42" s="1">
        <v>4.0019999999999998</v>
      </c>
    </row>
    <row r="43" spans="1:8" x14ac:dyDescent="0.25">
      <c r="B43" s="1" t="s">
        <v>24</v>
      </c>
      <c r="C43" s="1">
        <v>8</v>
      </c>
      <c r="D43" s="1">
        <v>8</v>
      </c>
      <c r="E43" s="1">
        <v>1</v>
      </c>
      <c r="F43" s="1">
        <v>3.952</v>
      </c>
    </row>
    <row r="44" spans="1:8" x14ac:dyDescent="0.25">
      <c r="B44" s="1" t="s">
        <v>24</v>
      </c>
      <c r="C44" s="1">
        <v>9</v>
      </c>
      <c r="D44" s="1">
        <v>9</v>
      </c>
      <c r="E44" s="1">
        <v>1</v>
      </c>
      <c r="F44" s="1">
        <v>3.9550000000000001</v>
      </c>
    </row>
    <row r="45" spans="1:8" x14ac:dyDescent="0.25">
      <c r="B45" s="1" t="s">
        <v>24</v>
      </c>
      <c r="C45" s="1">
        <v>10</v>
      </c>
      <c r="D45" s="1">
        <v>10</v>
      </c>
      <c r="E45" s="1">
        <v>1</v>
      </c>
      <c r="F45" s="1">
        <v>4.048</v>
      </c>
    </row>
    <row r="46" spans="1:8" x14ac:dyDescent="0.25">
      <c r="B46" s="1" t="s">
        <v>24</v>
      </c>
      <c r="C46" s="1">
        <v>11</v>
      </c>
      <c r="D46" s="1">
        <v>11</v>
      </c>
      <c r="E46" s="1">
        <v>1</v>
      </c>
      <c r="F46" s="1">
        <v>3.9729999999999999</v>
      </c>
    </row>
    <row r="47" spans="1:8" x14ac:dyDescent="0.25">
      <c r="B47" s="1" t="s">
        <v>24</v>
      </c>
      <c r="C47" s="1">
        <v>12</v>
      </c>
      <c r="D47" s="1">
        <v>12</v>
      </c>
      <c r="E47" s="1">
        <v>1</v>
      </c>
      <c r="F47" s="1">
        <v>3.9260000000000002</v>
      </c>
    </row>
    <row r="48" spans="1:8" x14ac:dyDescent="0.25">
      <c r="B48" s="1" t="s">
        <v>24</v>
      </c>
      <c r="C48" s="1">
        <v>13</v>
      </c>
      <c r="D48" s="1">
        <v>13</v>
      </c>
      <c r="E48" s="1">
        <v>1</v>
      </c>
      <c r="F48" s="1">
        <v>3.9420000000000002</v>
      </c>
    </row>
    <row r="49" spans="2:6" x14ac:dyDescent="0.25">
      <c r="B49" s="1" t="s">
        <v>24</v>
      </c>
      <c r="C49" s="1">
        <v>14</v>
      </c>
      <c r="D49" s="1">
        <v>14</v>
      </c>
      <c r="E49" s="1">
        <v>1</v>
      </c>
      <c r="F49" s="1">
        <v>3.91</v>
      </c>
    </row>
    <row r="50" spans="2:6" x14ac:dyDescent="0.25">
      <c r="B50" s="1" t="s">
        <v>24</v>
      </c>
      <c r="C50" s="1">
        <v>15</v>
      </c>
      <c r="D50" s="1">
        <v>15</v>
      </c>
      <c r="E50" s="1">
        <v>1</v>
      </c>
      <c r="F50" s="1">
        <v>3.891</v>
      </c>
    </row>
    <row r="51" spans="2:6" x14ac:dyDescent="0.25">
      <c r="B51" s="1" t="s">
        <v>24</v>
      </c>
      <c r="C51" s="1">
        <v>16</v>
      </c>
      <c r="D51" s="1">
        <v>16</v>
      </c>
      <c r="E51" s="1">
        <v>1</v>
      </c>
      <c r="F51" s="1">
        <v>3.9329999999999998</v>
      </c>
    </row>
    <row r="52" spans="2:6" x14ac:dyDescent="0.25">
      <c r="B52" s="1" t="s">
        <v>24</v>
      </c>
      <c r="C52" s="1">
        <v>17</v>
      </c>
      <c r="D52" s="1">
        <v>17</v>
      </c>
      <c r="E52" s="1">
        <v>1</v>
      </c>
      <c r="F52" s="1">
        <v>4.0270000000000001</v>
      </c>
    </row>
    <row r="53" spans="2:6" x14ac:dyDescent="0.25">
      <c r="B53" s="1" t="s">
        <v>24</v>
      </c>
      <c r="C53" s="1">
        <v>18</v>
      </c>
      <c r="D53" s="1">
        <v>18</v>
      </c>
      <c r="E53" s="1">
        <v>1</v>
      </c>
      <c r="F53" s="1">
        <v>3.9969999999999999</v>
      </c>
    </row>
    <row r="54" spans="2:6" x14ac:dyDescent="0.25">
      <c r="B54" s="1" t="s">
        <v>24</v>
      </c>
      <c r="C54" s="1">
        <v>19</v>
      </c>
      <c r="D54" s="1">
        <v>19</v>
      </c>
      <c r="E54" s="1">
        <v>1</v>
      </c>
      <c r="F54" s="1">
        <v>3.98</v>
      </c>
    </row>
    <row r="55" spans="2:6" x14ac:dyDescent="0.25">
      <c r="B55" s="1" t="s">
        <v>24</v>
      </c>
      <c r="C55" s="1">
        <v>20</v>
      </c>
      <c r="D55" s="1">
        <v>20</v>
      </c>
      <c r="E55" s="1">
        <v>1</v>
      </c>
      <c r="F55" s="1">
        <v>5.6280000000000001</v>
      </c>
    </row>
    <row r="56" spans="2:6" x14ac:dyDescent="0.25">
      <c r="B56" s="1" t="s">
        <v>24</v>
      </c>
      <c r="C56" s="1">
        <v>21</v>
      </c>
      <c r="D56" s="1">
        <v>21</v>
      </c>
      <c r="E56" s="1">
        <v>1</v>
      </c>
      <c r="F56" s="1">
        <v>4.3499999999999996</v>
      </c>
    </row>
    <row r="57" spans="2:6" x14ac:dyDescent="0.25">
      <c r="B57" s="1" t="s">
        <v>24</v>
      </c>
      <c r="C57" s="1">
        <v>22</v>
      </c>
      <c r="D57" s="1">
        <v>22</v>
      </c>
      <c r="E57" s="1">
        <v>1</v>
      </c>
      <c r="F57" s="1">
        <v>4.0140000000000002</v>
      </c>
    </row>
    <row r="58" spans="2:6" x14ac:dyDescent="0.25">
      <c r="B58" s="1" t="s">
        <v>24</v>
      </c>
      <c r="C58" s="1">
        <v>23</v>
      </c>
      <c r="D58" s="1">
        <v>23</v>
      </c>
      <c r="E58" s="1">
        <v>1</v>
      </c>
      <c r="F58" s="1">
        <v>3.97</v>
      </c>
    </row>
    <row r="59" spans="2:6" x14ac:dyDescent="0.25">
      <c r="B59" s="1" t="s">
        <v>24</v>
      </c>
      <c r="C59" s="1">
        <v>24</v>
      </c>
      <c r="D59" s="1">
        <v>24</v>
      </c>
      <c r="E59" s="1">
        <v>1</v>
      </c>
      <c r="F59" s="1">
        <v>3.984</v>
      </c>
    </row>
    <row r="60" spans="2:6" x14ac:dyDescent="0.25">
      <c r="B60" s="1" t="s">
        <v>24</v>
      </c>
      <c r="C60" s="1">
        <v>25</v>
      </c>
      <c r="D60" s="1">
        <v>25</v>
      </c>
      <c r="E60" s="1">
        <v>1</v>
      </c>
      <c r="F60" s="1">
        <v>4.0030000000000001</v>
      </c>
    </row>
    <row r="61" spans="2:6" x14ac:dyDescent="0.25">
      <c r="B61" s="1" t="s">
        <v>24</v>
      </c>
      <c r="C61" s="1">
        <v>26</v>
      </c>
      <c r="D61" s="1">
        <v>26</v>
      </c>
      <c r="E61" s="1">
        <v>1</v>
      </c>
      <c r="F61" s="1">
        <v>3.96</v>
      </c>
    </row>
    <row r="62" spans="2:6" x14ac:dyDescent="0.25">
      <c r="B62" s="1" t="s">
        <v>24</v>
      </c>
      <c r="C62" s="1">
        <v>27</v>
      </c>
      <c r="D62" s="1">
        <v>27</v>
      </c>
      <c r="E62" s="1">
        <v>1</v>
      </c>
      <c r="F62" s="1">
        <v>3.9529999999999998</v>
      </c>
    </row>
    <row r="63" spans="2:6" x14ac:dyDescent="0.25">
      <c r="B63" s="1" t="s">
        <v>24</v>
      </c>
      <c r="C63" s="1">
        <v>28</v>
      </c>
      <c r="D63" s="1">
        <v>28</v>
      </c>
      <c r="E63" s="1">
        <v>1</v>
      </c>
      <c r="F63" s="1">
        <v>4.0999999999999996</v>
      </c>
    </row>
    <row r="64" spans="2:6" x14ac:dyDescent="0.25">
      <c r="B64" s="1" t="s">
        <v>24</v>
      </c>
      <c r="C64" s="1">
        <v>29</v>
      </c>
      <c r="D64" s="1">
        <v>29</v>
      </c>
      <c r="E64" s="1">
        <v>1</v>
      </c>
      <c r="F64" s="1">
        <v>3.9780000000000002</v>
      </c>
    </row>
    <row r="65" spans="2:6" x14ac:dyDescent="0.25">
      <c r="B65" s="1" t="s">
        <v>24</v>
      </c>
      <c r="C65" s="1">
        <v>30</v>
      </c>
      <c r="D65" s="1">
        <v>30</v>
      </c>
      <c r="E65" s="1">
        <v>1</v>
      </c>
      <c r="F65" s="1">
        <v>3.9470000000000001</v>
      </c>
    </row>
    <row r="66" spans="2:6" x14ac:dyDescent="0.25">
      <c r="B66" s="1" t="s">
        <v>24</v>
      </c>
      <c r="C66" s="1">
        <v>31</v>
      </c>
      <c r="D66" s="1">
        <v>31</v>
      </c>
      <c r="E66" s="1">
        <v>1</v>
      </c>
      <c r="F66" s="1">
        <v>3.9769999999999999</v>
      </c>
    </row>
    <row r="67" spans="2:6" x14ac:dyDescent="0.25">
      <c r="B67" s="1" t="s">
        <v>24</v>
      </c>
      <c r="C67" s="1">
        <v>32</v>
      </c>
      <c r="D67" s="1">
        <v>32</v>
      </c>
      <c r="E67" s="1">
        <v>1</v>
      </c>
      <c r="F67" s="1">
        <v>3.9649999999999999</v>
      </c>
    </row>
    <row r="68" spans="2:6" x14ac:dyDescent="0.25">
      <c r="B68" s="1" t="s">
        <v>24</v>
      </c>
      <c r="C68" s="1">
        <v>33</v>
      </c>
      <c r="D68" s="1">
        <v>33</v>
      </c>
      <c r="E68" s="1">
        <v>1</v>
      </c>
      <c r="F68" s="1">
        <v>3.97</v>
      </c>
    </row>
    <row r="69" spans="2:6" x14ac:dyDescent="0.25">
      <c r="B69" s="1" t="s">
        <v>24</v>
      </c>
      <c r="C69" s="1">
        <v>34</v>
      </c>
      <c r="D69" s="1">
        <v>34</v>
      </c>
      <c r="E69" s="1">
        <v>1</v>
      </c>
      <c r="F69" s="1">
        <v>3.92</v>
      </c>
    </row>
    <row r="70" spans="2:6" x14ac:dyDescent="0.25">
      <c r="B70" s="1" t="s">
        <v>24</v>
      </c>
      <c r="C70" s="1">
        <v>35</v>
      </c>
      <c r="D70" s="1">
        <v>35</v>
      </c>
      <c r="E70" s="1">
        <v>1</v>
      </c>
      <c r="F70" s="1">
        <v>4.01</v>
      </c>
    </row>
    <row r="71" spans="2:6" x14ac:dyDescent="0.25">
      <c r="B71" s="1" t="s">
        <v>24</v>
      </c>
      <c r="C71" s="1">
        <v>36</v>
      </c>
      <c r="D71" s="1">
        <v>36</v>
      </c>
      <c r="E71" s="1">
        <v>1</v>
      </c>
      <c r="F71" s="1">
        <v>3.9889999999999999</v>
      </c>
    </row>
    <row r="72" spans="2:6" x14ac:dyDescent="0.25">
      <c r="B72" s="1" t="s">
        <v>24</v>
      </c>
      <c r="C72" s="1">
        <v>37</v>
      </c>
      <c r="D72" s="1">
        <v>37</v>
      </c>
      <c r="E72" s="1">
        <v>1</v>
      </c>
      <c r="F72" s="1">
        <v>3.919</v>
      </c>
    </row>
    <row r="73" spans="2:6" x14ac:dyDescent="0.25">
      <c r="B73" s="1" t="s">
        <v>24</v>
      </c>
      <c r="C73" s="1">
        <v>38</v>
      </c>
      <c r="D73" s="1">
        <v>38</v>
      </c>
      <c r="E73" s="1">
        <v>1</v>
      </c>
      <c r="F73" s="1">
        <v>3.9380000000000002</v>
      </c>
    </row>
    <row r="74" spans="2:6" x14ac:dyDescent="0.25">
      <c r="B74" s="1" t="s">
        <v>24</v>
      </c>
      <c r="C74" s="1">
        <v>39</v>
      </c>
      <c r="D74" s="1">
        <v>39</v>
      </c>
      <c r="E74" s="1">
        <v>1</v>
      </c>
      <c r="F74" s="1">
        <v>4.0019999999999998</v>
      </c>
    </row>
    <row r="75" spans="2:6" x14ac:dyDescent="0.25">
      <c r="B75" s="1" t="s">
        <v>24</v>
      </c>
      <c r="C75" s="1">
        <v>40</v>
      </c>
      <c r="D75" s="1">
        <v>40</v>
      </c>
      <c r="E75" s="1">
        <v>1</v>
      </c>
      <c r="F75" s="1">
        <v>4.2949999999999999</v>
      </c>
    </row>
    <row r="76" spans="2:6" x14ac:dyDescent="0.25">
      <c r="B76" s="1" t="s">
        <v>24</v>
      </c>
      <c r="C76" s="1">
        <v>41</v>
      </c>
      <c r="D76" s="1">
        <v>41</v>
      </c>
      <c r="E76" s="1">
        <v>1</v>
      </c>
      <c r="F76" s="1">
        <v>3.948</v>
      </c>
    </row>
    <row r="77" spans="2:6" x14ac:dyDescent="0.25">
      <c r="B77" s="1" t="s">
        <v>24</v>
      </c>
      <c r="C77" s="1">
        <v>42</v>
      </c>
      <c r="D77" s="1">
        <v>42</v>
      </c>
      <c r="E77" s="1">
        <v>1</v>
      </c>
      <c r="F77" s="1">
        <v>3.9260000000000002</v>
      </c>
    </row>
    <row r="78" spans="2:6" x14ac:dyDescent="0.25">
      <c r="B78" s="1" t="s">
        <v>24</v>
      </c>
      <c r="C78" s="1">
        <v>43</v>
      </c>
      <c r="D78" s="1">
        <v>43</v>
      </c>
      <c r="E78" s="1">
        <v>1</v>
      </c>
      <c r="F78" s="1">
        <v>3.9390000000000001</v>
      </c>
    </row>
    <row r="79" spans="2:6" x14ac:dyDescent="0.25">
      <c r="B79" s="1" t="s">
        <v>24</v>
      </c>
      <c r="C79" s="1">
        <v>44</v>
      </c>
      <c r="D79" s="1">
        <v>44</v>
      </c>
      <c r="E79" s="1">
        <v>1</v>
      </c>
      <c r="F79" s="1">
        <v>3.99</v>
      </c>
    </row>
    <row r="80" spans="2:6" x14ac:dyDescent="0.25">
      <c r="B80" s="1" t="s">
        <v>24</v>
      </c>
      <c r="C80" s="1">
        <v>45</v>
      </c>
      <c r="D80" s="1">
        <v>45</v>
      </c>
      <c r="E80" s="1">
        <v>1</v>
      </c>
      <c r="F80" s="1">
        <v>3.907</v>
      </c>
    </row>
    <row r="81" spans="2:6" x14ac:dyDescent="0.25">
      <c r="B81" s="1" t="s">
        <v>24</v>
      </c>
      <c r="C81" s="1">
        <v>46</v>
      </c>
      <c r="D81" s="1">
        <v>46</v>
      </c>
      <c r="E81" s="1">
        <v>1</v>
      </c>
      <c r="F81" s="1">
        <v>3.944</v>
      </c>
    </row>
    <row r="82" spans="2:6" x14ac:dyDescent="0.25">
      <c r="B82" s="1" t="s">
        <v>24</v>
      </c>
      <c r="C82" s="1">
        <v>47</v>
      </c>
      <c r="D82" s="1">
        <v>47</v>
      </c>
      <c r="E82" s="1">
        <v>1</v>
      </c>
      <c r="F82" s="1">
        <v>3.9809999999999999</v>
      </c>
    </row>
    <row r="83" spans="2:6" x14ac:dyDescent="0.25">
      <c r="B83" s="1" t="s">
        <v>24</v>
      </c>
      <c r="C83" s="1">
        <v>48</v>
      </c>
      <c r="D83" s="1">
        <v>48</v>
      </c>
      <c r="E83" s="1">
        <v>1</v>
      </c>
      <c r="F83" s="1">
        <v>4.0060000000000002</v>
      </c>
    </row>
    <row r="84" spans="2:6" x14ac:dyDescent="0.25">
      <c r="B84" s="1" t="s">
        <v>24</v>
      </c>
      <c r="C84" s="1">
        <v>49</v>
      </c>
      <c r="D84" s="1">
        <v>49</v>
      </c>
      <c r="E84" s="1">
        <v>1</v>
      </c>
      <c r="F84" s="1">
        <v>4.008</v>
      </c>
    </row>
    <row r="85" spans="2:6" x14ac:dyDescent="0.25">
      <c r="B85" s="1" t="s">
        <v>24</v>
      </c>
      <c r="C85" s="1">
        <v>50</v>
      </c>
      <c r="D85" s="1">
        <v>50</v>
      </c>
      <c r="E85" s="1">
        <v>1</v>
      </c>
      <c r="F85" s="1">
        <v>3.9060000000000001</v>
      </c>
    </row>
    <row r="86" spans="2:6" x14ac:dyDescent="0.25">
      <c r="B86" s="1" t="s">
        <v>24</v>
      </c>
      <c r="C86" s="1">
        <v>51</v>
      </c>
      <c r="D86" s="1">
        <v>51</v>
      </c>
      <c r="E86" s="1">
        <v>1</v>
      </c>
      <c r="F86" s="1">
        <v>3.976</v>
      </c>
    </row>
    <row r="87" spans="2:6" x14ac:dyDescent="0.25">
      <c r="B87" s="1" t="s">
        <v>24</v>
      </c>
      <c r="C87" s="1">
        <v>52</v>
      </c>
      <c r="D87" s="1">
        <v>52</v>
      </c>
      <c r="E87" s="1">
        <v>1</v>
      </c>
      <c r="F87" s="1">
        <v>4.0519999999999996</v>
      </c>
    </row>
    <row r="88" spans="2:6" x14ac:dyDescent="0.25">
      <c r="B88" s="1" t="s">
        <v>24</v>
      </c>
      <c r="C88" s="1">
        <v>53</v>
      </c>
      <c r="D88" s="1">
        <v>53</v>
      </c>
      <c r="E88" s="1">
        <v>1</v>
      </c>
      <c r="F88" s="1">
        <v>3.9929999999999999</v>
      </c>
    </row>
    <row r="89" spans="2:6" x14ac:dyDescent="0.25">
      <c r="B89" s="1" t="s">
        <v>24</v>
      </c>
      <c r="C89" s="1">
        <v>54</v>
      </c>
      <c r="D89" s="1">
        <v>54</v>
      </c>
      <c r="E89" s="1">
        <v>1</v>
      </c>
      <c r="F89" s="1">
        <v>3.95</v>
      </c>
    </row>
    <row r="90" spans="2:6" x14ac:dyDescent="0.25">
      <c r="B90" s="1" t="s">
        <v>24</v>
      </c>
      <c r="C90" s="1">
        <v>55</v>
      </c>
      <c r="D90" s="1">
        <v>55</v>
      </c>
      <c r="E90" s="1">
        <v>1</v>
      </c>
      <c r="F90" s="1">
        <v>3.9049999999999998</v>
      </c>
    </row>
    <row r="91" spans="2:6" x14ac:dyDescent="0.25">
      <c r="B91" s="1" t="s">
        <v>24</v>
      </c>
      <c r="C91" s="1">
        <v>56</v>
      </c>
      <c r="D91" s="1">
        <v>56</v>
      </c>
      <c r="E91" s="1">
        <v>1</v>
      </c>
      <c r="F91" s="1">
        <v>3.9630000000000001</v>
      </c>
    </row>
    <row r="92" spans="2:6" x14ac:dyDescent="0.25">
      <c r="B92" s="1" t="s">
        <v>24</v>
      </c>
      <c r="C92" s="1">
        <v>57</v>
      </c>
      <c r="D92" s="1">
        <v>57</v>
      </c>
      <c r="E92" s="1">
        <v>1</v>
      </c>
      <c r="F92" s="1">
        <v>3.9969999999999999</v>
      </c>
    </row>
    <row r="93" spans="2:6" x14ac:dyDescent="0.25">
      <c r="B93" s="1" t="s">
        <v>24</v>
      </c>
      <c r="C93" s="1">
        <v>58</v>
      </c>
      <c r="D93" s="1">
        <v>58</v>
      </c>
      <c r="E93" s="1">
        <v>1</v>
      </c>
      <c r="F93" s="1">
        <v>3.9580000000000002</v>
      </c>
    </row>
    <row r="94" spans="2:6" x14ac:dyDescent="0.25">
      <c r="B94" s="1" t="s">
        <v>24</v>
      </c>
      <c r="C94" s="1">
        <v>59</v>
      </c>
      <c r="D94" s="1">
        <v>59</v>
      </c>
      <c r="E94" s="1">
        <v>1</v>
      </c>
      <c r="F94" s="1">
        <v>3.9780000000000002</v>
      </c>
    </row>
    <row r="95" spans="2:6" x14ac:dyDescent="0.25">
      <c r="B95" s="1" t="s">
        <v>24</v>
      </c>
      <c r="C95" s="1">
        <v>60</v>
      </c>
      <c r="D95" s="1">
        <v>60</v>
      </c>
      <c r="E95" s="1">
        <v>1</v>
      </c>
      <c r="F95" s="1">
        <v>3.9420000000000002</v>
      </c>
    </row>
    <row r="96" spans="2:6" x14ac:dyDescent="0.25">
      <c r="B96" s="1" t="s">
        <v>24</v>
      </c>
      <c r="C96" s="1">
        <v>61</v>
      </c>
      <c r="D96" s="1">
        <v>61</v>
      </c>
      <c r="E96" s="1">
        <v>1</v>
      </c>
      <c r="F96" s="1">
        <v>3.964</v>
      </c>
    </row>
    <row r="97" spans="2:6" x14ac:dyDescent="0.25">
      <c r="B97" s="1" t="s">
        <v>24</v>
      </c>
      <c r="C97" s="1">
        <v>62</v>
      </c>
      <c r="D97" s="1">
        <v>62</v>
      </c>
      <c r="E97" s="1">
        <v>1</v>
      </c>
      <c r="F97" s="1">
        <v>4.0039999999999996</v>
      </c>
    </row>
    <row r="98" spans="2:6" x14ac:dyDescent="0.25">
      <c r="B98" s="1" t="s">
        <v>24</v>
      </c>
      <c r="C98" s="1">
        <v>63</v>
      </c>
      <c r="D98" s="1">
        <v>63</v>
      </c>
      <c r="E98" s="1">
        <v>1</v>
      </c>
      <c r="F98" s="1">
        <v>3.9660000000000002</v>
      </c>
    </row>
    <row r="99" spans="2:6" x14ac:dyDescent="0.25">
      <c r="B99" s="1" t="s">
        <v>24</v>
      </c>
      <c r="C99" s="1">
        <v>64</v>
      </c>
      <c r="D99" s="1">
        <v>64</v>
      </c>
      <c r="E99" s="1">
        <v>1</v>
      </c>
      <c r="F99" s="1">
        <v>3.9910000000000001</v>
      </c>
    </row>
    <row r="100" spans="2:6" x14ac:dyDescent="0.25">
      <c r="B100" s="1" t="s">
        <v>24</v>
      </c>
      <c r="C100" s="1">
        <v>65</v>
      </c>
      <c r="D100" s="1">
        <v>65</v>
      </c>
      <c r="E100" s="1">
        <v>1</v>
      </c>
      <c r="F100" s="1">
        <v>3.9060000000000001</v>
      </c>
    </row>
    <row r="101" spans="2:6" x14ac:dyDescent="0.25">
      <c r="B101" s="1" t="s">
        <v>24</v>
      </c>
      <c r="C101" s="1">
        <v>66</v>
      </c>
      <c r="D101" s="1">
        <v>66</v>
      </c>
      <c r="E101" s="1">
        <v>1</v>
      </c>
      <c r="F101" s="1">
        <v>3.9990000000000001</v>
      </c>
    </row>
    <row r="102" spans="2:6" x14ac:dyDescent="0.25">
      <c r="B102" s="1" t="s">
        <v>24</v>
      </c>
      <c r="C102" s="1">
        <v>67</v>
      </c>
      <c r="D102" s="1">
        <v>67</v>
      </c>
      <c r="E102" s="1">
        <v>1</v>
      </c>
      <c r="F102" s="1">
        <v>3.923</v>
      </c>
    </row>
    <row r="103" spans="2:6" x14ac:dyDescent="0.25">
      <c r="B103" s="1" t="s">
        <v>24</v>
      </c>
      <c r="C103" s="1">
        <v>68</v>
      </c>
      <c r="D103" s="1">
        <v>68</v>
      </c>
      <c r="E103" s="1">
        <v>1</v>
      </c>
      <c r="F103" s="1">
        <v>3.9060000000000001</v>
      </c>
    </row>
    <row r="104" spans="2:6" x14ac:dyDescent="0.25">
      <c r="B104" s="1" t="s">
        <v>24</v>
      </c>
      <c r="C104" s="1">
        <v>69</v>
      </c>
      <c r="D104" s="1">
        <v>69</v>
      </c>
      <c r="E104" s="1">
        <v>1</v>
      </c>
      <c r="F104" s="1">
        <v>3.992</v>
      </c>
    </row>
    <row r="105" spans="2:6" x14ac:dyDescent="0.25">
      <c r="B105" s="1" t="s">
        <v>24</v>
      </c>
      <c r="C105" s="1">
        <v>70</v>
      </c>
      <c r="D105" s="1">
        <v>70</v>
      </c>
      <c r="E105" s="1">
        <v>1</v>
      </c>
      <c r="F105" s="1">
        <v>3.9590000000000001</v>
      </c>
    </row>
    <row r="106" spans="2:6" x14ac:dyDescent="0.25">
      <c r="B106" s="1" t="s">
        <v>24</v>
      </c>
      <c r="C106" s="1">
        <v>71</v>
      </c>
      <c r="D106" s="1">
        <v>71</v>
      </c>
      <c r="E106" s="1">
        <v>1</v>
      </c>
      <c r="F106" s="1">
        <v>3.9769999999999999</v>
      </c>
    </row>
    <row r="107" spans="2:6" x14ac:dyDescent="0.25">
      <c r="B107" s="1" t="s">
        <v>24</v>
      </c>
      <c r="C107" s="1">
        <v>72</v>
      </c>
      <c r="D107" s="1">
        <v>72</v>
      </c>
      <c r="E107" s="1">
        <v>1</v>
      </c>
      <c r="F107" s="1">
        <v>3.9279999999999999</v>
      </c>
    </row>
    <row r="108" spans="2:6" x14ac:dyDescent="0.25">
      <c r="B108" s="1" t="s">
        <v>24</v>
      </c>
      <c r="C108" s="1">
        <v>73</v>
      </c>
      <c r="D108" s="1">
        <v>73</v>
      </c>
      <c r="E108" s="1">
        <v>1</v>
      </c>
      <c r="F108" s="1">
        <v>4.069</v>
      </c>
    </row>
    <row r="109" spans="2:6" x14ac:dyDescent="0.25">
      <c r="B109" s="1" t="s">
        <v>24</v>
      </c>
      <c r="C109" s="1">
        <v>74</v>
      </c>
      <c r="D109" s="1">
        <v>74</v>
      </c>
      <c r="E109" s="1">
        <v>1</v>
      </c>
      <c r="F109" s="1">
        <v>4.0540000000000003</v>
      </c>
    </row>
    <row r="110" spans="2:6" x14ac:dyDescent="0.25">
      <c r="B110" s="1" t="s">
        <v>24</v>
      </c>
      <c r="C110" s="1">
        <v>149</v>
      </c>
      <c r="D110" s="1">
        <v>1</v>
      </c>
      <c r="E110" s="1">
        <v>2</v>
      </c>
      <c r="F110" s="1">
        <v>4.085</v>
      </c>
    </row>
    <row r="111" spans="2:6" x14ac:dyDescent="0.25">
      <c r="B111" s="1" t="s">
        <v>24</v>
      </c>
      <c r="C111" s="1">
        <v>150</v>
      </c>
      <c r="D111" s="1">
        <v>2</v>
      </c>
      <c r="E111" s="1">
        <v>2</v>
      </c>
      <c r="F111" s="1">
        <v>4.0709999999999997</v>
      </c>
    </row>
    <row r="112" spans="2:6" x14ac:dyDescent="0.25">
      <c r="B112" s="1" t="s">
        <v>24</v>
      </c>
      <c r="C112" s="1">
        <v>151</v>
      </c>
      <c r="D112" s="1">
        <v>3</v>
      </c>
      <c r="E112" s="1">
        <v>2</v>
      </c>
      <c r="F112" s="1">
        <v>3.9620000000000002</v>
      </c>
    </row>
    <row r="113" spans="2:6" x14ac:dyDescent="0.25">
      <c r="B113" s="1" t="s">
        <v>24</v>
      </c>
      <c r="C113" s="1">
        <v>152</v>
      </c>
      <c r="D113" s="1">
        <v>4</v>
      </c>
      <c r="E113" s="1">
        <v>2</v>
      </c>
      <c r="F113" s="1">
        <v>3.9009999999999998</v>
      </c>
    </row>
    <row r="114" spans="2:6" x14ac:dyDescent="0.25">
      <c r="B114" s="1" t="s">
        <v>24</v>
      </c>
      <c r="C114" s="1">
        <v>153</v>
      </c>
      <c r="D114" s="1">
        <v>5</v>
      </c>
      <c r="E114" s="1">
        <v>2</v>
      </c>
      <c r="F114" s="1">
        <v>4.0170000000000003</v>
      </c>
    </row>
    <row r="115" spans="2:6" x14ac:dyDescent="0.25">
      <c r="B115" s="1" t="s">
        <v>24</v>
      </c>
      <c r="C115" s="1">
        <v>154</v>
      </c>
      <c r="D115" s="1">
        <v>6</v>
      </c>
      <c r="E115" s="1">
        <v>2</v>
      </c>
      <c r="F115" s="1">
        <v>4.0170000000000003</v>
      </c>
    </row>
    <row r="116" spans="2:6" x14ac:dyDescent="0.25">
      <c r="B116" s="1" t="s">
        <v>24</v>
      </c>
      <c r="C116" s="1">
        <v>155</v>
      </c>
      <c r="D116" s="1">
        <v>7</v>
      </c>
      <c r="E116" s="1">
        <v>2</v>
      </c>
      <c r="F116" s="1">
        <v>3.9609999999999999</v>
      </c>
    </row>
    <row r="117" spans="2:6" x14ac:dyDescent="0.25">
      <c r="B117" s="1" t="s">
        <v>24</v>
      </c>
      <c r="C117" s="1">
        <v>156</v>
      </c>
      <c r="D117" s="1">
        <v>8</v>
      </c>
      <c r="E117" s="1">
        <v>2</v>
      </c>
      <c r="F117" s="1">
        <v>3.9020000000000001</v>
      </c>
    </row>
    <row r="118" spans="2:6" x14ac:dyDescent="0.25">
      <c r="B118" s="1" t="s">
        <v>24</v>
      </c>
      <c r="C118" s="1">
        <v>157</v>
      </c>
      <c r="D118" s="1">
        <v>9</v>
      </c>
      <c r="E118" s="1">
        <v>2</v>
      </c>
      <c r="F118" s="1">
        <v>3.9119999999999999</v>
      </c>
    </row>
    <row r="119" spans="2:6" x14ac:dyDescent="0.25">
      <c r="B119" s="1" t="s">
        <v>24</v>
      </c>
      <c r="C119" s="1">
        <v>158</v>
      </c>
      <c r="D119" s="1">
        <v>10</v>
      </c>
      <c r="E119" s="1">
        <v>2</v>
      </c>
      <c r="F119" s="1">
        <v>3.952</v>
      </c>
    </row>
    <row r="120" spans="2:6" x14ac:dyDescent="0.25">
      <c r="B120" s="1" t="s">
        <v>24</v>
      </c>
      <c r="C120" s="1">
        <v>159</v>
      </c>
      <c r="D120" s="1">
        <v>11</v>
      </c>
      <c r="E120" s="1">
        <v>2</v>
      </c>
      <c r="F120" s="1">
        <v>7.3140000000000001</v>
      </c>
    </row>
    <row r="121" spans="2:6" x14ac:dyDescent="0.25">
      <c r="B121" s="1" t="s">
        <v>24</v>
      </c>
      <c r="C121" s="1">
        <v>160</v>
      </c>
      <c r="D121" s="1">
        <v>12</v>
      </c>
      <c r="E121" s="1">
        <v>2</v>
      </c>
      <c r="F121" s="1">
        <v>4.1340000000000003</v>
      </c>
    </row>
    <row r="122" spans="2:6" x14ac:dyDescent="0.25">
      <c r="B122" s="1" t="s">
        <v>24</v>
      </c>
      <c r="C122" s="1">
        <v>161</v>
      </c>
      <c r="D122" s="1">
        <v>13</v>
      </c>
      <c r="E122" s="1">
        <v>2</v>
      </c>
      <c r="F122" s="1">
        <v>4.1849999999999996</v>
      </c>
    </row>
    <row r="123" spans="2:6" x14ac:dyDescent="0.25">
      <c r="B123" s="1" t="s">
        <v>24</v>
      </c>
      <c r="C123" s="1">
        <v>162</v>
      </c>
      <c r="D123" s="1">
        <v>14</v>
      </c>
      <c r="E123" s="1">
        <v>2</v>
      </c>
      <c r="F123" s="1">
        <v>3.9649999999999999</v>
      </c>
    </row>
    <row r="124" spans="2:6" x14ac:dyDescent="0.25">
      <c r="B124" s="1" t="s">
        <v>24</v>
      </c>
      <c r="C124" s="1">
        <v>163</v>
      </c>
      <c r="D124" s="1">
        <v>15</v>
      </c>
      <c r="E124" s="1">
        <v>2</v>
      </c>
      <c r="F124" s="1">
        <v>3.9870000000000001</v>
      </c>
    </row>
    <row r="125" spans="2:6" x14ac:dyDescent="0.25">
      <c r="B125" s="1" t="s">
        <v>24</v>
      </c>
      <c r="C125" s="1">
        <v>164</v>
      </c>
      <c r="D125" s="1">
        <v>16</v>
      </c>
      <c r="E125" s="1">
        <v>2</v>
      </c>
      <c r="F125" s="1">
        <v>4.0229999999999997</v>
      </c>
    </row>
    <row r="126" spans="2:6" x14ac:dyDescent="0.25">
      <c r="B126" s="1" t="s">
        <v>24</v>
      </c>
      <c r="C126" s="1">
        <v>165</v>
      </c>
      <c r="D126" s="1">
        <v>17</v>
      </c>
      <c r="E126" s="1">
        <v>2</v>
      </c>
      <c r="F126" s="1">
        <v>3.9830000000000001</v>
      </c>
    </row>
    <row r="127" spans="2:6" x14ac:dyDescent="0.25">
      <c r="B127" s="1" t="s">
        <v>24</v>
      </c>
      <c r="C127" s="1">
        <v>166</v>
      </c>
      <c r="D127" s="1">
        <v>18</v>
      </c>
      <c r="E127" s="1">
        <v>2</v>
      </c>
      <c r="F127" s="1">
        <v>4.0049999999999999</v>
      </c>
    </row>
    <row r="128" spans="2:6" x14ac:dyDescent="0.25">
      <c r="B128" s="1" t="s">
        <v>24</v>
      </c>
      <c r="C128" s="1">
        <v>167</v>
      </c>
      <c r="D128" s="1">
        <v>19</v>
      </c>
      <c r="E128" s="1">
        <v>2</v>
      </c>
      <c r="F128" s="1">
        <v>3.9489999999999998</v>
      </c>
    </row>
    <row r="129" spans="2:6" x14ac:dyDescent="0.25">
      <c r="B129" s="1" t="s">
        <v>24</v>
      </c>
      <c r="C129" s="1">
        <v>168</v>
      </c>
      <c r="D129" s="1">
        <v>20</v>
      </c>
      <c r="E129" s="1">
        <v>2</v>
      </c>
      <c r="F129" s="1">
        <v>4.0430000000000001</v>
      </c>
    </row>
    <row r="130" spans="2:6" x14ac:dyDescent="0.25">
      <c r="B130" s="1" t="s">
        <v>24</v>
      </c>
      <c r="C130" s="1">
        <v>169</v>
      </c>
      <c r="D130" s="1">
        <v>21</v>
      </c>
      <c r="E130" s="1">
        <v>2</v>
      </c>
      <c r="F130" s="1">
        <v>4.2629999999999999</v>
      </c>
    </row>
    <row r="131" spans="2:6" x14ac:dyDescent="0.25">
      <c r="B131" s="1" t="s">
        <v>24</v>
      </c>
      <c r="C131" s="1">
        <v>170</v>
      </c>
      <c r="D131" s="1">
        <v>22</v>
      </c>
      <c r="E131" s="1">
        <v>2</v>
      </c>
      <c r="F131" s="1">
        <v>3.9220000000000002</v>
      </c>
    </row>
    <row r="132" spans="2:6" x14ac:dyDescent="0.25">
      <c r="B132" s="1" t="s">
        <v>24</v>
      </c>
      <c r="C132" s="1">
        <v>171</v>
      </c>
      <c r="D132" s="1">
        <v>23</v>
      </c>
      <c r="E132" s="1">
        <v>2</v>
      </c>
      <c r="F132" s="1">
        <v>3.9319999999999999</v>
      </c>
    </row>
    <row r="133" spans="2:6" x14ac:dyDescent="0.25">
      <c r="B133" s="1" t="s">
        <v>24</v>
      </c>
      <c r="C133" s="1">
        <v>172</v>
      </c>
      <c r="D133" s="1">
        <v>24</v>
      </c>
      <c r="E133" s="1">
        <v>2</v>
      </c>
      <c r="F133" s="1">
        <v>3.9820000000000002</v>
      </c>
    </row>
    <row r="134" spans="2:6" x14ac:dyDescent="0.25">
      <c r="B134" s="1" t="s">
        <v>24</v>
      </c>
      <c r="C134" s="1">
        <v>173</v>
      </c>
      <c r="D134" s="1">
        <v>25</v>
      </c>
      <c r="E134" s="1">
        <v>2</v>
      </c>
      <c r="F134" s="1">
        <v>3.956</v>
      </c>
    </row>
    <row r="135" spans="2:6" x14ac:dyDescent="0.25">
      <c r="B135" s="1" t="s">
        <v>24</v>
      </c>
      <c r="C135" s="1">
        <v>174</v>
      </c>
      <c r="D135" s="1">
        <v>26</v>
      </c>
      <c r="E135" s="1">
        <v>2</v>
      </c>
      <c r="F135" s="1">
        <v>7.6980000000000004</v>
      </c>
    </row>
    <row r="136" spans="2:6" x14ac:dyDescent="0.25">
      <c r="B136" s="1" t="s">
        <v>24</v>
      </c>
      <c r="C136" s="1">
        <v>175</v>
      </c>
      <c r="D136" s="1">
        <v>27</v>
      </c>
      <c r="E136" s="1">
        <v>2</v>
      </c>
      <c r="F136" s="1">
        <v>4.1040000000000001</v>
      </c>
    </row>
    <row r="137" spans="2:6" x14ac:dyDescent="0.25">
      <c r="B137" s="1" t="s">
        <v>24</v>
      </c>
      <c r="C137" s="1">
        <v>176</v>
      </c>
      <c r="D137" s="1">
        <v>28</v>
      </c>
      <c r="E137" s="1">
        <v>2</v>
      </c>
      <c r="F137" s="1">
        <v>4.04</v>
      </c>
    </row>
    <row r="138" spans="2:6" x14ac:dyDescent="0.25">
      <c r="B138" s="1" t="s">
        <v>24</v>
      </c>
      <c r="C138" s="1">
        <v>177</v>
      </c>
      <c r="D138" s="1">
        <v>29</v>
      </c>
      <c r="E138" s="1">
        <v>2</v>
      </c>
      <c r="F138" s="1">
        <v>4.0250000000000004</v>
      </c>
    </row>
    <row r="139" spans="2:6" x14ac:dyDescent="0.25">
      <c r="B139" s="1" t="s">
        <v>24</v>
      </c>
      <c r="C139" s="1">
        <v>178</v>
      </c>
      <c r="D139" s="1">
        <v>30</v>
      </c>
      <c r="E139" s="1">
        <v>2</v>
      </c>
      <c r="F139" s="1">
        <v>3.9529999999999998</v>
      </c>
    </row>
    <row r="140" spans="2:6" x14ac:dyDescent="0.25">
      <c r="B140" s="1" t="s">
        <v>24</v>
      </c>
      <c r="C140" s="1">
        <v>179</v>
      </c>
      <c r="D140" s="1">
        <v>31</v>
      </c>
      <c r="E140" s="1">
        <v>2</v>
      </c>
      <c r="F140" s="1">
        <v>4.0540000000000003</v>
      </c>
    </row>
    <row r="141" spans="2:6" x14ac:dyDescent="0.25">
      <c r="B141" s="1" t="s">
        <v>24</v>
      </c>
      <c r="C141" s="1">
        <v>180</v>
      </c>
      <c r="D141" s="1">
        <v>32</v>
      </c>
      <c r="E141" s="1">
        <v>2</v>
      </c>
      <c r="F141" s="1">
        <v>3.9969999999999999</v>
      </c>
    </row>
    <row r="142" spans="2:6" x14ac:dyDescent="0.25">
      <c r="B142" s="1" t="s">
        <v>24</v>
      </c>
      <c r="C142" s="1">
        <v>181</v>
      </c>
      <c r="D142" s="1">
        <v>33</v>
      </c>
      <c r="E142" s="1">
        <v>2</v>
      </c>
      <c r="F142" s="1">
        <v>4.0199999999999996</v>
      </c>
    </row>
    <row r="143" spans="2:6" x14ac:dyDescent="0.25">
      <c r="B143" s="1" t="s">
        <v>24</v>
      </c>
      <c r="C143" s="1">
        <v>182</v>
      </c>
      <c r="D143" s="1">
        <v>34</v>
      </c>
      <c r="E143" s="1">
        <v>2</v>
      </c>
      <c r="F143" s="1">
        <v>3.9790000000000001</v>
      </c>
    </row>
    <row r="144" spans="2:6" x14ac:dyDescent="0.25">
      <c r="B144" s="1" t="s">
        <v>24</v>
      </c>
      <c r="C144" s="1">
        <v>183</v>
      </c>
      <c r="D144" s="1">
        <v>35</v>
      </c>
      <c r="E144" s="1">
        <v>2</v>
      </c>
      <c r="F144" s="1">
        <v>4.1079999999999997</v>
      </c>
    </row>
    <row r="145" spans="2:6" x14ac:dyDescent="0.25">
      <c r="B145" s="1" t="s">
        <v>24</v>
      </c>
      <c r="C145" s="1">
        <v>184</v>
      </c>
      <c r="D145" s="1">
        <v>36</v>
      </c>
      <c r="E145" s="1">
        <v>2</v>
      </c>
      <c r="F145" s="1">
        <v>4.1059999999999999</v>
      </c>
    </row>
    <row r="146" spans="2:6" x14ac:dyDescent="0.25">
      <c r="B146" s="1" t="s">
        <v>24</v>
      </c>
      <c r="C146" s="1">
        <v>185</v>
      </c>
      <c r="D146" s="1">
        <v>37</v>
      </c>
      <c r="E146" s="1">
        <v>2</v>
      </c>
      <c r="F146" s="1">
        <v>4.01</v>
      </c>
    </row>
    <row r="147" spans="2:6" x14ac:dyDescent="0.25">
      <c r="B147" s="1" t="s">
        <v>24</v>
      </c>
      <c r="C147" s="1">
        <v>186</v>
      </c>
      <c r="D147" s="1">
        <v>38</v>
      </c>
      <c r="E147" s="1">
        <v>2</v>
      </c>
      <c r="F147" s="1">
        <v>4.0490000000000004</v>
      </c>
    </row>
    <row r="148" spans="2:6" x14ac:dyDescent="0.25">
      <c r="B148" s="1" t="s">
        <v>24</v>
      </c>
      <c r="C148" s="1">
        <v>187</v>
      </c>
      <c r="D148" s="1">
        <v>39</v>
      </c>
      <c r="E148" s="1">
        <v>2</v>
      </c>
      <c r="F148" s="1">
        <v>4.0780000000000003</v>
      </c>
    </row>
    <row r="149" spans="2:6" x14ac:dyDescent="0.25">
      <c r="B149" s="1" t="s">
        <v>24</v>
      </c>
      <c r="C149" s="1">
        <v>188</v>
      </c>
      <c r="D149" s="1">
        <v>40</v>
      </c>
      <c r="E149" s="1">
        <v>2</v>
      </c>
      <c r="F149" s="1">
        <v>4.1260000000000003</v>
      </c>
    </row>
    <row r="150" spans="2:6" x14ac:dyDescent="0.25">
      <c r="B150" s="1" t="s">
        <v>24</v>
      </c>
      <c r="C150" s="1">
        <v>189</v>
      </c>
      <c r="D150" s="1">
        <v>41</v>
      </c>
      <c r="E150" s="1">
        <v>2</v>
      </c>
      <c r="F150" s="1">
        <v>5.0170000000000003</v>
      </c>
    </row>
    <row r="151" spans="2:6" x14ac:dyDescent="0.25">
      <c r="B151" s="1" t="s">
        <v>24</v>
      </c>
      <c r="C151" s="1">
        <v>190</v>
      </c>
      <c r="D151" s="1">
        <v>42</v>
      </c>
      <c r="E151" s="1">
        <v>2</v>
      </c>
      <c r="F151" s="1">
        <v>4.077</v>
      </c>
    </row>
    <row r="152" spans="2:6" x14ac:dyDescent="0.25">
      <c r="B152" s="1" t="s">
        <v>24</v>
      </c>
      <c r="C152" s="1">
        <v>191</v>
      </c>
      <c r="D152" s="1">
        <v>43</v>
      </c>
      <c r="E152" s="1">
        <v>2</v>
      </c>
      <c r="F152" s="1">
        <v>3.992</v>
      </c>
    </row>
    <row r="153" spans="2:6" x14ac:dyDescent="0.25">
      <c r="B153" s="1" t="s">
        <v>24</v>
      </c>
      <c r="C153" s="1">
        <v>192</v>
      </c>
      <c r="D153" s="1">
        <v>44</v>
      </c>
      <c r="E153" s="1">
        <v>2</v>
      </c>
      <c r="F153" s="1">
        <v>4.0449999999999999</v>
      </c>
    </row>
    <row r="154" spans="2:6" x14ac:dyDescent="0.25">
      <c r="B154" s="1" t="s">
        <v>24</v>
      </c>
      <c r="C154" s="1">
        <v>193</v>
      </c>
      <c r="D154" s="1">
        <v>45</v>
      </c>
      <c r="E154" s="1">
        <v>2</v>
      </c>
      <c r="F154" s="1">
        <v>3.9319999999999999</v>
      </c>
    </row>
    <row r="155" spans="2:6" x14ac:dyDescent="0.25">
      <c r="B155" s="1" t="s">
        <v>24</v>
      </c>
      <c r="C155" s="1">
        <v>194</v>
      </c>
      <c r="D155" s="1">
        <v>46</v>
      </c>
      <c r="E155" s="1">
        <v>2</v>
      </c>
      <c r="F155" s="1">
        <v>4.0170000000000003</v>
      </c>
    </row>
    <row r="156" spans="2:6" x14ac:dyDescent="0.25">
      <c r="B156" s="1" t="s">
        <v>24</v>
      </c>
      <c r="C156" s="1">
        <v>195</v>
      </c>
      <c r="D156" s="1">
        <v>47</v>
      </c>
      <c r="E156" s="1">
        <v>2</v>
      </c>
      <c r="F156" s="1">
        <v>4.0910000000000002</v>
      </c>
    </row>
    <row r="157" spans="2:6" x14ac:dyDescent="0.25">
      <c r="B157" s="1" t="s">
        <v>24</v>
      </c>
      <c r="C157" s="1">
        <v>196</v>
      </c>
      <c r="D157" s="1">
        <v>48</v>
      </c>
      <c r="E157" s="1">
        <v>2</v>
      </c>
      <c r="F157" s="1">
        <v>3.9820000000000002</v>
      </c>
    </row>
    <row r="158" spans="2:6" x14ac:dyDescent="0.25">
      <c r="B158" s="1" t="s">
        <v>24</v>
      </c>
      <c r="C158" s="1">
        <v>197</v>
      </c>
      <c r="D158" s="1">
        <v>49</v>
      </c>
      <c r="E158" s="1">
        <v>2</v>
      </c>
      <c r="F158" s="1">
        <v>3.948</v>
      </c>
    </row>
    <row r="159" spans="2:6" x14ac:dyDescent="0.25">
      <c r="B159" s="1" t="s">
        <v>24</v>
      </c>
      <c r="C159" s="1">
        <v>198</v>
      </c>
      <c r="D159" s="1">
        <v>50</v>
      </c>
      <c r="E159" s="1">
        <v>2</v>
      </c>
      <c r="F159" s="1">
        <v>3.9590000000000001</v>
      </c>
    </row>
    <row r="160" spans="2:6" x14ac:dyDescent="0.25">
      <c r="B160" s="1" t="s">
        <v>24</v>
      </c>
      <c r="C160" s="1">
        <v>199</v>
      </c>
      <c r="D160" s="1">
        <v>51</v>
      </c>
      <c r="E160" s="1">
        <v>2</v>
      </c>
      <c r="F160" s="1">
        <v>3.9940000000000002</v>
      </c>
    </row>
    <row r="161" spans="2:6" x14ac:dyDescent="0.25">
      <c r="B161" s="1" t="s">
        <v>24</v>
      </c>
      <c r="C161" s="1">
        <v>200</v>
      </c>
      <c r="D161" s="1">
        <v>52</v>
      </c>
      <c r="E161" s="1">
        <v>2</v>
      </c>
      <c r="F161" s="1">
        <v>4.0830000000000002</v>
      </c>
    </row>
    <row r="162" spans="2:6" x14ac:dyDescent="0.25">
      <c r="B162" s="1" t="s">
        <v>24</v>
      </c>
      <c r="C162" s="1">
        <v>201</v>
      </c>
      <c r="D162" s="1">
        <v>53</v>
      </c>
      <c r="E162" s="1">
        <v>2</v>
      </c>
      <c r="F162" s="1">
        <v>3.9830000000000001</v>
      </c>
    </row>
    <row r="163" spans="2:6" x14ac:dyDescent="0.25">
      <c r="B163" s="1" t="s">
        <v>24</v>
      </c>
      <c r="C163" s="1">
        <v>202</v>
      </c>
      <c r="D163" s="1">
        <v>54</v>
      </c>
      <c r="E163" s="1">
        <v>2</v>
      </c>
      <c r="F163" s="1">
        <v>4.05</v>
      </c>
    </row>
    <row r="164" spans="2:6" x14ac:dyDescent="0.25">
      <c r="B164" s="1" t="s">
        <v>24</v>
      </c>
      <c r="C164" s="1">
        <v>203</v>
      </c>
      <c r="D164" s="1">
        <v>55</v>
      </c>
      <c r="E164" s="1">
        <v>2</v>
      </c>
      <c r="F164" s="1">
        <v>4.0339999999999998</v>
      </c>
    </row>
    <row r="165" spans="2:6" x14ac:dyDescent="0.25">
      <c r="B165" s="1" t="s">
        <v>24</v>
      </c>
      <c r="C165" s="1">
        <v>204</v>
      </c>
      <c r="D165" s="1">
        <v>56</v>
      </c>
      <c r="E165" s="1">
        <v>2</v>
      </c>
      <c r="F165" s="1">
        <v>4.0469999999999997</v>
      </c>
    </row>
    <row r="166" spans="2:6" x14ac:dyDescent="0.25">
      <c r="B166" s="1" t="s">
        <v>24</v>
      </c>
      <c r="C166" s="1">
        <v>205</v>
      </c>
      <c r="D166" s="1">
        <v>57</v>
      </c>
      <c r="E166" s="1">
        <v>2</v>
      </c>
      <c r="F166" s="1">
        <v>4.0839999999999996</v>
      </c>
    </row>
    <row r="167" spans="2:6" x14ac:dyDescent="0.25">
      <c r="B167" s="1" t="s">
        <v>24</v>
      </c>
      <c r="C167" s="1">
        <v>206</v>
      </c>
      <c r="D167" s="1">
        <v>58</v>
      </c>
      <c r="E167" s="1">
        <v>2</v>
      </c>
      <c r="F167" s="1">
        <v>4.0510000000000002</v>
      </c>
    </row>
    <row r="168" spans="2:6" x14ac:dyDescent="0.25">
      <c r="B168" s="1" t="s">
        <v>24</v>
      </c>
      <c r="C168" s="1">
        <v>207</v>
      </c>
      <c r="D168" s="1">
        <v>59</v>
      </c>
      <c r="E168" s="1">
        <v>2</v>
      </c>
      <c r="F168" s="1">
        <v>4.0170000000000003</v>
      </c>
    </row>
    <row r="169" spans="2:6" x14ac:dyDescent="0.25">
      <c r="B169" s="1" t="s">
        <v>24</v>
      </c>
      <c r="C169" s="1">
        <v>208</v>
      </c>
      <c r="D169" s="1">
        <v>60</v>
      </c>
      <c r="E169" s="1">
        <v>2</v>
      </c>
      <c r="F169" s="1">
        <v>4.0549999999999997</v>
      </c>
    </row>
    <row r="170" spans="2:6" x14ac:dyDescent="0.25">
      <c r="B170" s="1" t="s">
        <v>24</v>
      </c>
      <c r="C170" s="1">
        <v>209</v>
      </c>
      <c r="D170" s="1">
        <v>61</v>
      </c>
      <c r="E170" s="1">
        <v>2</v>
      </c>
      <c r="F170" s="1">
        <v>4.0819999999999999</v>
      </c>
    </row>
    <row r="171" spans="2:6" x14ac:dyDescent="0.25">
      <c r="B171" s="1" t="s">
        <v>24</v>
      </c>
      <c r="C171" s="1">
        <v>210</v>
      </c>
      <c r="D171" s="1">
        <v>62</v>
      </c>
      <c r="E171" s="1">
        <v>2</v>
      </c>
      <c r="F171" s="1">
        <v>4.2050000000000001</v>
      </c>
    </row>
    <row r="172" spans="2:6" x14ac:dyDescent="0.25">
      <c r="B172" s="1" t="s">
        <v>24</v>
      </c>
      <c r="C172" s="1">
        <v>211</v>
      </c>
      <c r="D172" s="1">
        <v>63</v>
      </c>
      <c r="E172" s="1">
        <v>2</v>
      </c>
      <c r="F172" s="1">
        <v>4.0529999999999999</v>
      </c>
    </row>
    <row r="173" spans="2:6" x14ac:dyDescent="0.25">
      <c r="B173" s="1" t="s">
        <v>24</v>
      </c>
      <c r="C173" s="1">
        <v>212</v>
      </c>
      <c r="D173" s="1">
        <v>64</v>
      </c>
      <c r="E173" s="1">
        <v>2</v>
      </c>
      <c r="F173" s="1">
        <v>3.9980000000000002</v>
      </c>
    </row>
    <row r="174" spans="2:6" x14ac:dyDescent="0.25">
      <c r="B174" s="1" t="s">
        <v>24</v>
      </c>
      <c r="C174" s="1">
        <v>213</v>
      </c>
      <c r="D174" s="1">
        <v>65</v>
      </c>
      <c r="E174" s="1">
        <v>2</v>
      </c>
      <c r="F174" s="1">
        <v>3.9820000000000002</v>
      </c>
    </row>
    <row r="175" spans="2:6" x14ac:dyDescent="0.25">
      <c r="B175" s="1" t="s">
        <v>24</v>
      </c>
      <c r="C175" s="1">
        <v>214</v>
      </c>
      <c r="D175" s="1">
        <v>66</v>
      </c>
      <c r="E175" s="1">
        <v>2</v>
      </c>
      <c r="F175" s="1">
        <v>3.9980000000000002</v>
      </c>
    </row>
    <row r="176" spans="2:6" x14ac:dyDescent="0.25">
      <c r="B176" s="1" t="s">
        <v>24</v>
      </c>
      <c r="C176" s="1">
        <v>215</v>
      </c>
      <c r="D176" s="1">
        <v>67</v>
      </c>
      <c r="E176" s="1">
        <v>2</v>
      </c>
      <c r="F176" s="1">
        <v>4.0750000000000002</v>
      </c>
    </row>
    <row r="177" spans="2:6" x14ac:dyDescent="0.25">
      <c r="B177" s="1" t="s">
        <v>24</v>
      </c>
      <c r="C177" s="1">
        <v>216</v>
      </c>
      <c r="D177" s="1">
        <v>68</v>
      </c>
      <c r="E177" s="1">
        <v>2</v>
      </c>
      <c r="F177" s="1">
        <v>4.0540000000000003</v>
      </c>
    </row>
    <row r="178" spans="2:6" x14ac:dyDescent="0.25">
      <c r="B178" s="1" t="s">
        <v>24</v>
      </c>
      <c r="C178" s="1">
        <v>217</v>
      </c>
      <c r="D178" s="1">
        <v>69</v>
      </c>
      <c r="E178" s="1">
        <v>2</v>
      </c>
      <c r="F178" s="1">
        <v>3.984</v>
      </c>
    </row>
    <row r="179" spans="2:6" x14ac:dyDescent="0.25">
      <c r="B179" s="1" t="s">
        <v>24</v>
      </c>
      <c r="C179" s="1">
        <v>218</v>
      </c>
      <c r="D179" s="1">
        <v>70</v>
      </c>
      <c r="E179" s="1">
        <v>2</v>
      </c>
      <c r="F179" s="1">
        <v>4.109</v>
      </c>
    </row>
    <row r="180" spans="2:6" x14ac:dyDescent="0.25">
      <c r="B180" s="1" t="s">
        <v>24</v>
      </c>
      <c r="C180" s="1">
        <v>219</v>
      </c>
      <c r="D180" s="1">
        <v>71</v>
      </c>
      <c r="E180" s="1">
        <v>2</v>
      </c>
      <c r="F180" s="1">
        <v>4.165</v>
      </c>
    </row>
    <row r="181" spans="2:6" x14ac:dyDescent="0.25">
      <c r="B181" s="1" t="s">
        <v>24</v>
      </c>
      <c r="C181" s="1">
        <v>220</v>
      </c>
      <c r="D181" s="1">
        <v>72</v>
      </c>
      <c r="E181" s="1">
        <v>2</v>
      </c>
      <c r="F181" s="1">
        <v>4.0839999999999996</v>
      </c>
    </row>
    <row r="182" spans="2:6" x14ac:dyDescent="0.25">
      <c r="B182" s="1" t="s">
        <v>24</v>
      </c>
      <c r="C182" s="1">
        <v>221</v>
      </c>
      <c r="D182" s="1">
        <v>73</v>
      </c>
      <c r="E182" s="1">
        <v>2</v>
      </c>
      <c r="F182" s="1">
        <v>4.1239999999999997</v>
      </c>
    </row>
    <row r="183" spans="2:6" x14ac:dyDescent="0.25">
      <c r="B183" s="1" t="s">
        <v>24</v>
      </c>
      <c r="C183" s="1">
        <v>75</v>
      </c>
      <c r="D183" s="1">
        <v>1</v>
      </c>
      <c r="E183" s="1">
        <v>3</v>
      </c>
      <c r="F183" s="1">
        <v>3.6949999999999998</v>
      </c>
    </row>
    <row r="184" spans="2:6" x14ac:dyDescent="0.25">
      <c r="B184" s="1" t="s">
        <v>24</v>
      </c>
      <c r="C184" s="1">
        <v>76</v>
      </c>
      <c r="D184" s="1">
        <v>2</v>
      </c>
      <c r="E184" s="1">
        <v>3</v>
      </c>
      <c r="F184" s="1">
        <v>4.25</v>
      </c>
    </row>
    <row r="185" spans="2:6" x14ac:dyDescent="0.25">
      <c r="B185" s="1" t="s">
        <v>24</v>
      </c>
      <c r="C185" s="1">
        <v>77</v>
      </c>
      <c r="D185" s="1">
        <v>3</v>
      </c>
      <c r="E185" s="1">
        <v>3</v>
      </c>
      <c r="F185" s="1">
        <v>4.1639999999999997</v>
      </c>
    </row>
    <row r="186" spans="2:6" x14ac:dyDescent="0.25">
      <c r="B186" s="1" t="s">
        <v>24</v>
      </c>
      <c r="C186" s="1">
        <v>78</v>
      </c>
      <c r="D186" s="1">
        <v>4</v>
      </c>
      <c r="E186" s="1">
        <v>3</v>
      </c>
      <c r="F186" s="1">
        <v>4.21</v>
      </c>
    </row>
    <row r="187" spans="2:6" x14ac:dyDescent="0.25">
      <c r="B187" s="1" t="s">
        <v>24</v>
      </c>
      <c r="C187" s="1">
        <v>79</v>
      </c>
      <c r="D187" s="1">
        <v>5</v>
      </c>
      <c r="E187" s="1">
        <v>3</v>
      </c>
      <c r="F187" s="1">
        <v>3.9660000000000002</v>
      </c>
    </row>
    <row r="188" spans="2:6" x14ac:dyDescent="0.25">
      <c r="B188" s="1" t="s">
        <v>24</v>
      </c>
      <c r="C188" s="1">
        <v>80</v>
      </c>
      <c r="D188" s="1">
        <v>6</v>
      </c>
      <c r="E188" s="1">
        <v>3</v>
      </c>
      <c r="F188" s="1">
        <v>4.0060000000000002</v>
      </c>
    </row>
    <row r="189" spans="2:6" x14ac:dyDescent="0.25">
      <c r="B189" s="1" t="s">
        <v>24</v>
      </c>
      <c r="C189" s="1">
        <v>81</v>
      </c>
      <c r="D189" s="1">
        <v>7</v>
      </c>
      <c r="E189" s="1">
        <v>3</v>
      </c>
      <c r="F189" s="1">
        <v>4.01</v>
      </c>
    </row>
    <row r="190" spans="2:6" x14ac:dyDescent="0.25">
      <c r="B190" s="1" t="s">
        <v>24</v>
      </c>
      <c r="C190" s="1">
        <v>82</v>
      </c>
      <c r="D190" s="1">
        <v>8</v>
      </c>
      <c r="E190" s="1">
        <v>3</v>
      </c>
      <c r="F190" s="1">
        <v>4.9059999999999997</v>
      </c>
    </row>
    <row r="191" spans="2:6" x14ac:dyDescent="0.25">
      <c r="B191" s="1" t="s">
        <v>24</v>
      </c>
      <c r="C191" s="1">
        <v>83</v>
      </c>
      <c r="D191" s="1">
        <v>9</v>
      </c>
      <c r="E191" s="1">
        <v>3</v>
      </c>
      <c r="F191" s="1">
        <v>4.1059999999999999</v>
      </c>
    </row>
    <row r="192" spans="2:6" x14ac:dyDescent="0.25">
      <c r="B192" s="1" t="s">
        <v>24</v>
      </c>
      <c r="C192" s="1">
        <v>84</v>
      </c>
      <c r="D192" s="1">
        <v>10</v>
      </c>
      <c r="E192" s="1">
        <v>3</v>
      </c>
      <c r="F192" s="1">
        <v>4.0570000000000004</v>
      </c>
    </row>
    <row r="193" spans="2:6" x14ac:dyDescent="0.25">
      <c r="B193" s="1" t="s">
        <v>24</v>
      </c>
      <c r="C193" s="1">
        <v>85</v>
      </c>
      <c r="D193" s="1">
        <v>11</v>
      </c>
      <c r="E193" s="1">
        <v>3</v>
      </c>
      <c r="F193" s="1">
        <v>4.0110000000000001</v>
      </c>
    </row>
    <row r="194" spans="2:6" x14ac:dyDescent="0.25">
      <c r="B194" s="1" t="s">
        <v>24</v>
      </c>
      <c r="C194" s="1">
        <v>86</v>
      </c>
      <c r="D194" s="1">
        <v>12</v>
      </c>
      <c r="E194" s="1">
        <v>3</v>
      </c>
      <c r="F194" s="1">
        <v>3.927</v>
      </c>
    </row>
    <row r="195" spans="2:6" x14ac:dyDescent="0.25">
      <c r="B195" s="1" t="s">
        <v>24</v>
      </c>
      <c r="C195" s="1">
        <v>87</v>
      </c>
      <c r="D195" s="1">
        <v>13</v>
      </c>
      <c r="E195" s="1">
        <v>3</v>
      </c>
      <c r="F195" s="1">
        <v>4.0999999999999996</v>
      </c>
    </row>
    <row r="196" spans="2:6" x14ac:dyDescent="0.25">
      <c r="B196" s="1" t="s">
        <v>24</v>
      </c>
      <c r="C196" s="1">
        <v>88</v>
      </c>
      <c r="D196" s="1">
        <v>14</v>
      </c>
      <c r="E196" s="1">
        <v>3</v>
      </c>
      <c r="F196" s="1">
        <v>4.0789999999999997</v>
      </c>
    </row>
    <row r="197" spans="2:6" x14ac:dyDescent="0.25">
      <c r="B197" s="1" t="s">
        <v>24</v>
      </c>
      <c r="C197" s="1">
        <v>89</v>
      </c>
      <c r="D197" s="1">
        <v>15</v>
      </c>
      <c r="E197" s="1">
        <v>3</v>
      </c>
      <c r="F197" s="1">
        <v>3.98</v>
      </c>
    </row>
    <row r="198" spans="2:6" x14ac:dyDescent="0.25">
      <c r="B198" s="1" t="s">
        <v>24</v>
      </c>
      <c r="C198" s="1">
        <v>90</v>
      </c>
      <c r="D198" s="1">
        <v>16</v>
      </c>
      <c r="E198" s="1">
        <v>3</v>
      </c>
      <c r="F198" s="1">
        <v>4.0759999999999996</v>
      </c>
    </row>
    <row r="199" spans="2:6" x14ac:dyDescent="0.25">
      <c r="B199" s="1" t="s">
        <v>24</v>
      </c>
      <c r="C199" s="1">
        <v>91</v>
      </c>
      <c r="D199" s="1">
        <v>17</v>
      </c>
      <c r="E199" s="1">
        <v>3</v>
      </c>
      <c r="F199" s="1">
        <v>4.0880000000000001</v>
      </c>
    </row>
    <row r="200" spans="2:6" x14ac:dyDescent="0.25">
      <c r="B200" s="1" t="s">
        <v>24</v>
      </c>
      <c r="C200" s="1">
        <v>92</v>
      </c>
      <c r="D200" s="1">
        <v>18</v>
      </c>
      <c r="E200" s="1">
        <v>3</v>
      </c>
      <c r="F200" s="1">
        <v>4.0350000000000001</v>
      </c>
    </row>
    <row r="201" spans="2:6" x14ac:dyDescent="0.25">
      <c r="B201" s="1" t="s">
        <v>24</v>
      </c>
      <c r="C201" s="1">
        <v>93</v>
      </c>
      <c r="D201" s="1">
        <v>19</v>
      </c>
      <c r="E201" s="1">
        <v>3</v>
      </c>
      <c r="F201" s="1">
        <v>4.0629999999999997</v>
      </c>
    </row>
    <row r="202" spans="2:6" x14ac:dyDescent="0.25">
      <c r="B202" s="1" t="s">
        <v>24</v>
      </c>
      <c r="C202" s="1">
        <v>94</v>
      </c>
      <c r="D202" s="1">
        <v>20</v>
      </c>
      <c r="E202" s="1">
        <v>3</v>
      </c>
      <c r="F202" s="1">
        <v>4.0380000000000003</v>
      </c>
    </row>
    <row r="203" spans="2:6" x14ac:dyDescent="0.25">
      <c r="B203" s="1" t="s">
        <v>24</v>
      </c>
      <c r="C203" s="1">
        <v>95</v>
      </c>
      <c r="D203" s="1">
        <v>21</v>
      </c>
      <c r="E203" s="1">
        <v>3</v>
      </c>
      <c r="F203" s="1">
        <v>4.0389999999999997</v>
      </c>
    </row>
    <row r="204" spans="2:6" x14ac:dyDescent="0.25">
      <c r="B204" s="1" t="s">
        <v>24</v>
      </c>
      <c r="C204" s="1">
        <v>96</v>
      </c>
      <c r="D204" s="1">
        <v>22</v>
      </c>
      <c r="E204" s="1">
        <v>3</v>
      </c>
      <c r="F204" s="1">
        <v>4.0049999999999999</v>
      </c>
    </row>
    <row r="205" spans="2:6" x14ac:dyDescent="0.25">
      <c r="B205" s="1" t="s">
        <v>24</v>
      </c>
      <c r="C205" s="1">
        <v>97</v>
      </c>
      <c r="D205" s="1">
        <v>23</v>
      </c>
      <c r="E205" s="1">
        <v>3</v>
      </c>
      <c r="F205" s="1">
        <v>4.0590000000000002</v>
      </c>
    </row>
    <row r="206" spans="2:6" x14ac:dyDescent="0.25">
      <c r="B206" s="1" t="s">
        <v>24</v>
      </c>
      <c r="C206" s="1">
        <v>98</v>
      </c>
      <c r="D206" s="1">
        <v>24</v>
      </c>
      <c r="E206" s="1">
        <v>3</v>
      </c>
      <c r="F206" s="1">
        <v>4.0140000000000002</v>
      </c>
    </row>
    <row r="207" spans="2:6" x14ac:dyDescent="0.25">
      <c r="B207" s="1" t="s">
        <v>24</v>
      </c>
      <c r="C207" s="1">
        <v>99</v>
      </c>
      <c r="D207" s="1">
        <v>25</v>
      </c>
      <c r="E207" s="1">
        <v>3</v>
      </c>
      <c r="F207" s="1">
        <v>4.0780000000000003</v>
      </c>
    </row>
    <row r="208" spans="2:6" x14ac:dyDescent="0.25">
      <c r="B208" s="1" t="s">
        <v>24</v>
      </c>
      <c r="C208" s="1">
        <v>100</v>
      </c>
      <c r="D208" s="1">
        <v>26</v>
      </c>
      <c r="E208" s="1">
        <v>3</v>
      </c>
      <c r="F208" s="1">
        <v>4.0350000000000001</v>
      </c>
    </row>
    <row r="209" spans="2:6" x14ac:dyDescent="0.25">
      <c r="B209" s="1" t="s">
        <v>24</v>
      </c>
      <c r="C209" s="1">
        <v>101</v>
      </c>
      <c r="D209" s="1">
        <v>27</v>
      </c>
      <c r="E209" s="1">
        <v>3</v>
      </c>
      <c r="F209" s="1">
        <v>3.9849999999999999</v>
      </c>
    </row>
    <row r="210" spans="2:6" x14ac:dyDescent="0.25">
      <c r="B210" s="1" t="s">
        <v>24</v>
      </c>
      <c r="C210" s="1">
        <v>102</v>
      </c>
      <c r="D210" s="1">
        <v>28</v>
      </c>
      <c r="E210" s="1">
        <v>3</v>
      </c>
      <c r="F210" s="1">
        <v>3.9580000000000002</v>
      </c>
    </row>
    <row r="211" spans="2:6" x14ac:dyDescent="0.25">
      <c r="B211" s="1" t="s">
        <v>24</v>
      </c>
      <c r="C211" s="1">
        <v>103</v>
      </c>
      <c r="D211" s="1">
        <v>29</v>
      </c>
      <c r="E211" s="1">
        <v>3</v>
      </c>
      <c r="F211" s="1">
        <v>3.9910000000000001</v>
      </c>
    </row>
    <row r="212" spans="2:6" x14ac:dyDescent="0.25">
      <c r="B212" s="1" t="s">
        <v>24</v>
      </c>
      <c r="C212" s="1">
        <v>104</v>
      </c>
      <c r="D212" s="1">
        <v>30</v>
      </c>
      <c r="E212" s="1">
        <v>3</v>
      </c>
      <c r="F212" s="1">
        <v>4.0019999999999998</v>
      </c>
    </row>
    <row r="213" spans="2:6" x14ac:dyDescent="0.25">
      <c r="B213" s="1" t="s">
        <v>24</v>
      </c>
      <c r="C213" s="1">
        <v>105</v>
      </c>
      <c r="D213" s="1">
        <v>31</v>
      </c>
      <c r="E213" s="1">
        <v>3</v>
      </c>
      <c r="F213" s="1">
        <v>4.0620000000000003</v>
      </c>
    </row>
    <row r="214" spans="2:6" x14ac:dyDescent="0.25">
      <c r="B214" s="1" t="s">
        <v>24</v>
      </c>
      <c r="C214" s="1">
        <v>106</v>
      </c>
      <c r="D214" s="1">
        <v>32</v>
      </c>
      <c r="E214" s="1">
        <v>3</v>
      </c>
      <c r="F214" s="1">
        <v>4.0270000000000001</v>
      </c>
    </row>
    <row r="215" spans="2:6" x14ac:dyDescent="0.25">
      <c r="B215" s="1" t="s">
        <v>24</v>
      </c>
      <c r="C215" s="1">
        <v>107</v>
      </c>
      <c r="D215" s="1">
        <v>33</v>
      </c>
      <c r="E215" s="1">
        <v>3</v>
      </c>
      <c r="F215" s="1">
        <v>4.0679999999999996</v>
      </c>
    </row>
    <row r="216" spans="2:6" x14ac:dyDescent="0.25">
      <c r="B216" s="1" t="s">
        <v>24</v>
      </c>
      <c r="C216" s="1">
        <v>108</v>
      </c>
      <c r="D216" s="1">
        <v>34</v>
      </c>
      <c r="E216" s="1">
        <v>3</v>
      </c>
      <c r="F216" s="1">
        <v>4.0460000000000003</v>
      </c>
    </row>
    <row r="217" spans="2:6" x14ac:dyDescent="0.25">
      <c r="B217" s="1" t="s">
        <v>24</v>
      </c>
      <c r="C217" s="1">
        <v>109</v>
      </c>
      <c r="D217" s="1">
        <v>35</v>
      </c>
      <c r="E217" s="1">
        <v>3</v>
      </c>
      <c r="F217" s="1">
        <v>4.0010000000000003</v>
      </c>
    </row>
    <row r="218" spans="2:6" x14ac:dyDescent="0.25">
      <c r="B218" s="1" t="s">
        <v>24</v>
      </c>
      <c r="C218" s="1">
        <v>110</v>
      </c>
      <c r="D218" s="1">
        <v>36</v>
      </c>
      <c r="E218" s="1">
        <v>3</v>
      </c>
      <c r="F218" s="1">
        <v>4.0049999999999999</v>
      </c>
    </row>
    <row r="219" spans="2:6" x14ac:dyDescent="0.25">
      <c r="B219" s="1" t="s">
        <v>24</v>
      </c>
      <c r="C219" s="1">
        <v>111</v>
      </c>
      <c r="D219" s="1">
        <v>37</v>
      </c>
      <c r="E219" s="1">
        <v>3</v>
      </c>
      <c r="F219" s="1">
        <v>3.9780000000000002</v>
      </c>
    </row>
    <row r="220" spans="2:6" x14ac:dyDescent="0.25">
      <c r="B220" s="1" t="s">
        <v>24</v>
      </c>
      <c r="C220" s="1">
        <v>112</v>
      </c>
      <c r="D220" s="1">
        <v>38</v>
      </c>
      <c r="E220" s="1">
        <v>3</v>
      </c>
      <c r="F220" s="1">
        <v>4.1470000000000002</v>
      </c>
    </row>
    <row r="221" spans="2:6" x14ac:dyDescent="0.25">
      <c r="B221" s="1" t="s">
        <v>24</v>
      </c>
      <c r="C221" s="1">
        <v>113</v>
      </c>
      <c r="D221" s="1">
        <v>39</v>
      </c>
      <c r="E221" s="1">
        <v>3</v>
      </c>
      <c r="F221" s="1">
        <v>4.0199999999999996</v>
      </c>
    </row>
    <row r="222" spans="2:6" x14ac:dyDescent="0.25">
      <c r="B222" s="1" t="s">
        <v>24</v>
      </c>
      <c r="C222" s="1">
        <v>114</v>
      </c>
      <c r="D222" s="1">
        <v>40</v>
      </c>
      <c r="E222" s="1">
        <v>3</v>
      </c>
      <c r="F222" s="1">
        <v>4.0739999999999998</v>
      </c>
    </row>
    <row r="223" spans="2:6" x14ac:dyDescent="0.25">
      <c r="B223" s="1" t="s">
        <v>24</v>
      </c>
      <c r="C223" s="1">
        <v>115</v>
      </c>
      <c r="D223" s="1">
        <v>41</v>
      </c>
      <c r="E223" s="1">
        <v>3</v>
      </c>
      <c r="F223" s="1">
        <v>4.0250000000000004</v>
      </c>
    </row>
    <row r="224" spans="2:6" x14ac:dyDescent="0.25">
      <c r="B224" s="1" t="s">
        <v>24</v>
      </c>
      <c r="C224" s="1">
        <v>116</v>
      </c>
      <c r="D224" s="1">
        <v>42</v>
      </c>
      <c r="E224" s="1">
        <v>3</v>
      </c>
      <c r="F224" s="1">
        <v>4.0389999999999997</v>
      </c>
    </row>
    <row r="225" spans="2:6" x14ac:dyDescent="0.25">
      <c r="B225" s="1" t="s">
        <v>24</v>
      </c>
      <c r="C225" s="1">
        <v>117</v>
      </c>
      <c r="D225" s="1">
        <v>43</v>
      </c>
      <c r="E225" s="1">
        <v>3</v>
      </c>
      <c r="F225" s="1">
        <v>4.0659999999999998</v>
      </c>
    </row>
    <row r="226" spans="2:6" x14ac:dyDescent="0.25">
      <c r="B226" s="1" t="s">
        <v>24</v>
      </c>
      <c r="C226" s="1">
        <v>118</v>
      </c>
      <c r="D226" s="1">
        <v>44</v>
      </c>
      <c r="E226" s="1">
        <v>3</v>
      </c>
      <c r="F226" s="1">
        <v>4.0549999999999997</v>
      </c>
    </row>
    <row r="227" spans="2:6" x14ac:dyDescent="0.25">
      <c r="B227" s="1" t="s">
        <v>24</v>
      </c>
      <c r="C227" s="1">
        <v>119</v>
      </c>
      <c r="D227" s="1">
        <v>45</v>
      </c>
      <c r="E227" s="1">
        <v>3</v>
      </c>
      <c r="F227" s="1">
        <v>4.0679999999999996</v>
      </c>
    </row>
    <row r="228" spans="2:6" x14ac:dyDescent="0.25">
      <c r="B228" s="1" t="s">
        <v>24</v>
      </c>
      <c r="C228" s="1">
        <v>120</v>
      </c>
      <c r="D228" s="1">
        <v>46</v>
      </c>
      <c r="E228" s="1">
        <v>3</v>
      </c>
      <c r="F228" s="1">
        <v>3.9980000000000002</v>
      </c>
    </row>
    <row r="229" spans="2:6" x14ac:dyDescent="0.25">
      <c r="B229" s="1" t="s">
        <v>24</v>
      </c>
      <c r="C229" s="1">
        <v>121</v>
      </c>
      <c r="D229" s="1">
        <v>47</v>
      </c>
      <c r="E229" s="1">
        <v>3</v>
      </c>
      <c r="F229" s="1">
        <v>3.9620000000000002</v>
      </c>
    </row>
    <row r="230" spans="2:6" x14ac:dyDescent="0.25">
      <c r="B230" s="1" t="s">
        <v>24</v>
      </c>
      <c r="C230" s="1">
        <v>122</v>
      </c>
      <c r="D230" s="1">
        <v>48</v>
      </c>
      <c r="E230" s="1">
        <v>3</v>
      </c>
      <c r="F230" s="1">
        <v>4.0990000000000002</v>
      </c>
    </row>
    <row r="231" spans="2:6" x14ac:dyDescent="0.25">
      <c r="B231" s="1" t="s">
        <v>24</v>
      </c>
      <c r="C231" s="1">
        <v>123</v>
      </c>
      <c r="D231" s="1">
        <v>49</v>
      </c>
      <c r="E231" s="1">
        <v>3</v>
      </c>
      <c r="F231" s="1">
        <v>3.92</v>
      </c>
    </row>
    <row r="232" spans="2:6" x14ac:dyDescent="0.25">
      <c r="B232" s="1" t="s">
        <v>24</v>
      </c>
      <c r="C232" s="1">
        <v>124</v>
      </c>
      <c r="D232" s="1">
        <v>50</v>
      </c>
      <c r="E232" s="1">
        <v>3</v>
      </c>
      <c r="F232" s="1">
        <v>4.0220000000000002</v>
      </c>
    </row>
    <row r="233" spans="2:6" x14ac:dyDescent="0.25">
      <c r="B233" s="1" t="s">
        <v>24</v>
      </c>
      <c r="C233" s="1">
        <v>125</v>
      </c>
      <c r="D233" s="1">
        <v>51</v>
      </c>
      <c r="E233" s="1">
        <v>3</v>
      </c>
      <c r="F233" s="1">
        <v>4.0620000000000003</v>
      </c>
    </row>
    <row r="234" spans="2:6" x14ac:dyDescent="0.25">
      <c r="B234" s="1" t="s">
        <v>24</v>
      </c>
      <c r="C234" s="1">
        <v>126</v>
      </c>
      <c r="D234" s="1">
        <v>52</v>
      </c>
      <c r="E234" s="1">
        <v>3</v>
      </c>
      <c r="F234" s="1">
        <v>4.0510000000000002</v>
      </c>
    </row>
    <row r="235" spans="2:6" x14ac:dyDescent="0.25">
      <c r="B235" s="1" t="s">
        <v>24</v>
      </c>
      <c r="C235" s="1">
        <v>127</v>
      </c>
      <c r="D235" s="1">
        <v>53</v>
      </c>
      <c r="E235" s="1">
        <v>3</v>
      </c>
      <c r="F235" s="1">
        <v>4.04</v>
      </c>
    </row>
    <row r="236" spans="2:6" x14ac:dyDescent="0.25">
      <c r="B236" s="1" t="s">
        <v>24</v>
      </c>
      <c r="C236" s="1">
        <v>128</v>
      </c>
      <c r="D236" s="1">
        <v>54</v>
      </c>
      <c r="E236" s="1">
        <v>3</v>
      </c>
      <c r="F236" s="1">
        <v>3.9420000000000002</v>
      </c>
    </row>
    <row r="237" spans="2:6" x14ac:dyDescent="0.25">
      <c r="B237" s="1" t="s">
        <v>24</v>
      </c>
      <c r="C237" s="1">
        <v>129</v>
      </c>
      <c r="D237" s="1">
        <v>55</v>
      </c>
      <c r="E237" s="1">
        <v>3</v>
      </c>
      <c r="F237" s="1">
        <v>4.032</v>
      </c>
    </row>
    <row r="238" spans="2:6" x14ac:dyDescent="0.25">
      <c r="B238" s="1" t="s">
        <v>24</v>
      </c>
      <c r="C238" s="1">
        <v>130</v>
      </c>
      <c r="D238" s="1">
        <v>56</v>
      </c>
      <c r="E238" s="1">
        <v>3</v>
      </c>
      <c r="F238" s="1">
        <v>4.016</v>
      </c>
    </row>
    <row r="239" spans="2:6" x14ac:dyDescent="0.25">
      <c r="B239" s="1" t="s">
        <v>24</v>
      </c>
      <c r="C239" s="1">
        <v>131</v>
      </c>
      <c r="D239" s="1">
        <v>57</v>
      </c>
      <c r="E239" s="1">
        <v>3</v>
      </c>
      <c r="F239" s="1">
        <v>4.024</v>
      </c>
    </row>
    <row r="240" spans="2:6" x14ac:dyDescent="0.25">
      <c r="B240" s="1" t="s">
        <v>24</v>
      </c>
      <c r="C240" s="1">
        <v>132</v>
      </c>
      <c r="D240" s="1">
        <v>58</v>
      </c>
      <c r="E240" s="1">
        <v>3</v>
      </c>
      <c r="F240" s="1">
        <v>4.0209999999999999</v>
      </c>
    </row>
    <row r="241" spans="2:6" x14ac:dyDescent="0.25">
      <c r="B241" s="1" t="s">
        <v>24</v>
      </c>
      <c r="C241" s="1">
        <v>133</v>
      </c>
      <c r="D241" s="1">
        <v>59</v>
      </c>
      <c r="E241" s="1">
        <v>3</v>
      </c>
      <c r="F241" s="1">
        <v>4.0289999999999999</v>
      </c>
    </row>
    <row r="242" spans="2:6" x14ac:dyDescent="0.25">
      <c r="B242" s="1" t="s">
        <v>24</v>
      </c>
      <c r="C242" s="1">
        <v>134</v>
      </c>
      <c r="D242" s="1">
        <v>60</v>
      </c>
      <c r="E242" s="1">
        <v>3</v>
      </c>
      <c r="F242" s="1">
        <v>4.0819999999999999</v>
      </c>
    </row>
    <row r="243" spans="2:6" x14ac:dyDescent="0.25">
      <c r="B243" s="1" t="s">
        <v>24</v>
      </c>
      <c r="C243" s="1">
        <v>135</v>
      </c>
      <c r="D243" s="1">
        <v>61</v>
      </c>
      <c r="E243" s="1">
        <v>3</v>
      </c>
      <c r="F243" s="1">
        <v>3.96</v>
      </c>
    </row>
    <row r="244" spans="2:6" x14ac:dyDescent="0.25">
      <c r="B244" s="1" t="s">
        <v>24</v>
      </c>
      <c r="C244" s="1">
        <v>136</v>
      </c>
      <c r="D244" s="1">
        <v>62</v>
      </c>
      <c r="E244" s="1">
        <v>3</v>
      </c>
      <c r="F244" s="1">
        <v>4.08</v>
      </c>
    </row>
    <row r="245" spans="2:6" x14ac:dyDescent="0.25">
      <c r="B245" s="1" t="s">
        <v>24</v>
      </c>
      <c r="C245" s="1">
        <v>137</v>
      </c>
      <c r="D245" s="1">
        <v>63</v>
      </c>
      <c r="E245" s="1">
        <v>3</v>
      </c>
      <c r="F245" s="1">
        <v>4.0979999999999999</v>
      </c>
    </row>
    <row r="246" spans="2:6" x14ac:dyDescent="0.25">
      <c r="B246" s="1" t="s">
        <v>24</v>
      </c>
      <c r="C246" s="1">
        <v>138</v>
      </c>
      <c r="D246" s="1">
        <v>64</v>
      </c>
      <c r="E246" s="1">
        <v>3</v>
      </c>
      <c r="F246" s="1">
        <v>4.03</v>
      </c>
    </row>
    <row r="247" spans="2:6" x14ac:dyDescent="0.25">
      <c r="B247" s="1" t="s">
        <v>24</v>
      </c>
      <c r="C247" s="1">
        <v>139</v>
      </c>
      <c r="D247" s="1">
        <v>65</v>
      </c>
      <c r="E247" s="1">
        <v>3</v>
      </c>
      <c r="F247" s="1">
        <v>4.141</v>
      </c>
    </row>
    <row r="248" spans="2:6" x14ac:dyDescent="0.25">
      <c r="B248" s="1" t="s">
        <v>24</v>
      </c>
      <c r="C248" s="1">
        <v>140</v>
      </c>
      <c r="D248" s="1">
        <v>66</v>
      </c>
      <c r="E248" s="1">
        <v>3</v>
      </c>
      <c r="F248" s="1">
        <v>4.0179999999999998</v>
      </c>
    </row>
    <row r="249" spans="2:6" x14ac:dyDescent="0.25">
      <c r="B249" s="1" t="s">
        <v>24</v>
      </c>
      <c r="C249" s="1">
        <v>141</v>
      </c>
      <c r="D249" s="1">
        <v>67</v>
      </c>
      <c r="E249" s="1">
        <v>3</v>
      </c>
      <c r="F249" s="1">
        <v>4.03</v>
      </c>
    </row>
    <row r="250" spans="2:6" x14ac:dyDescent="0.25">
      <c r="B250" s="1" t="s">
        <v>24</v>
      </c>
      <c r="C250" s="1">
        <v>142</v>
      </c>
      <c r="D250" s="1">
        <v>68</v>
      </c>
      <c r="E250" s="1">
        <v>3</v>
      </c>
      <c r="F250" s="1">
        <v>3.972</v>
      </c>
    </row>
    <row r="251" spans="2:6" x14ac:dyDescent="0.25">
      <c r="B251" s="1" t="s">
        <v>24</v>
      </c>
      <c r="C251" s="1">
        <v>143</v>
      </c>
      <c r="D251" s="1">
        <v>69</v>
      </c>
      <c r="E251" s="1">
        <v>3</v>
      </c>
      <c r="F251" s="1">
        <v>3.9689999999999999</v>
      </c>
    </row>
    <row r="252" spans="2:6" x14ac:dyDescent="0.25">
      <c r="B252" s="1" t="s">
        <v>24</v>
      </c>
      <c r="C252" s="1">
        <v>144</v>
      </c>
      <c r="D252" s="1">
        <v>70</v>
      </c>
      <c r="E252" s="1">
        <v>3</v>
      </c>
      <c r="F252" s="1">
        <v>4.0309999999999997</v>
      </c>
    </row>
    <row r="253" spans="2:6" x14ac:dyDescent="0.25">
      <c r="B253" s="1" t="s">
        <v>24</v>
      </c>
      <c r="C253" s="1">
        <v>145</v>
      </c>
      <c r="D253" s="1">
        <v>71</v>
      </c>
      <c r="E253" s="1">
        <v>3</v>
      </c>
      <c r="F253" s="1">
        <v>4.0709999999999997</v>
      </c>
    </row>
    <row r="254" spans="2:6" x14ac:dyDescent="0.25">
      <c r="B254" s="1" t="s">
        <v>24</v>
      </c>
      <c r="C254" s="1">
        <v>146</v>
      </c>
      <c r="D254" s="1">
        <v>72</v>
      </c>
      <c r="E254" s="1">
        <v>3</v>
      </c>
      <c r="F254" s="1">
        <v>4.1120000000000001</v>
      </c>
    </row>
    <row r="255" spans="2:6" x14ac:dyDescent="0.25">
      <c r="B255" s="1" t="s">
        <v>24</v>
      </c>
      <c r="C255" s="1">
        <v>147</v>
      </c>
      <c r="D255" s="1">
        <v>73</v>
      </c>
      <c r="E255" s="1">
        <v>3</v>
      </c>
      <c r="F255" s="1">
        <v>4.0110000000000001</v>
      </c>
    </row>
    <row r="256" spans="2:6" x14ac:dyDescent="0.25">
      <c r="B256" s="1" t="s">
        <v>24</v>
      </c>
      <c r="C256" s="1">
        <v>148</v>
      </c>
      <c r="D256" s="1">
        <v>74</v>
      </c>
      <c r="E256" s="1">
        <v>3</v>
      </c>
      <c r="F256" s="1">
        <v>4.09</v>
      </c>
    </row>
    <row r="257" spans="2:6" x14ac:dyDescent="0.25">
      <c r="B257" s="1" t="s">
        <v>26</v>
      </c>
      <c r="C257" s="1">
        <v>148</v>
      </c>
      <c r="D257" s="1">
        <v>1</v>
      </c>
      <c r="E257" s="1">
        <v>1</v>
      </c>
      <c r="F257" s="1">
        <v>3.7890000000000001</v>
      </c>
    </row>
    <row r="258" spans="2:6" x14ac:dyDescent="0.25">
      <c r="B258" s="1" t="s">
        <v>26</v>
      </c>
      <c r="C258" s="1">
        <v>149</v>
      </c>
      <c r="D258" s="1">
        <v>2</v>
      </c>
      <c r="E258" s="1">
        <v>1</v>
      </c>
      <c r="F258" s="1">
        <v>4.1459999999999999</v>
      </c>
    </row>
    <row r="259" spans="2:6" x14ac:dyDescent="0.25">
      <c r="B259" s="1" t="s">
        <v>26</v>
      </c>
      <c r="C259" s="1">
        <v>150</v>
      </c>
      <c r="D259" s="1">
        <v>3</v>
      </c>
      <c r="E259" s="1">
        <v>1</v>
      </c>
      <c r="F259" s="1">
        <v>4.0949999999999998</v>
      </c>
    </row>
    <row r="260" spans="2:6" x14ac:dyDescent="0.25">
      <c r="B260" s="1" t="s">
        <v>26</v>
      </c>
      <c r="C260" s="1">
        <v>151</v>
      </c>
      <c r="D260" s="1">
        <v>4</v>
      </c>
      <c r="E260" s="1">
        <v>1</v>
      </c>
      <c r="F260" s="1">
        <v>3.97</v>
      </c>
    </row>
    <row r="261" spans="2:6" x14ac:dyDescent="0.25">
      <c r="B261" s="1" t="s">
        <v>26</v>
      </c>
      <c r="C261" s="1">
        <v>152</v>
      </c>
      <c r="D261" s="1">
        <v>5</v>
      </c>
      <c r="E261" s="1">
        <v>1</v>
      </c>
      <c r="F261" s="1">
        <v>4.0190000000000001</v>
      </c>
    </row>
    <row r="262" spans="2:6" x14ac:dyDescent="0.25">
      <c r="B262" s="1" t="s">
        <v>26</v>
      </c>
      <c r="C262" s="1">
        <v>153</v>
      </c>
      <c r="D262" s="1">
        <v>6</v>
      </c>
      <c r="E262" s="1">
        <v>1</v>
      </c>
      <c r="F262" s="1">
        <v>4.16</v>
      </c>
    </row>
    <row r="263" spans="2:6" x14ac:dyDescent="0.25">
      <c r="B263" s="1" t="s">
        <v>26</v>
      </c>
      <c r="C263" s="1">
        <v>154</v>
      </c>
      <c r="D263" s="1">
        <v>7</v>
      </c>
      <c r="E263" s="1">
        <v>1</v>
      </c>
      <c r="F263" s="1">
        <v>4.07</v>
      </c>
    </row>
    <row r="264" spans="2:6" x14ac:dyDescent="0.25">
      <c r="B264" s="1" t="s">
        <v>26</v>
      </c>
      <c r="C264" s="1">
        <v>155</v>
      </c>
      <c r="D264" s="1">
        <v>8</v>
      </c>
      <c r="E264" s="1">
        <v>1</v>
      </c>
      <c r="F264" s="1">
        <v>4.0209999999999999</v>
      </c>
    </row>
    <row r="265" spans="2:6" x14ac:dyDescent="0.25">
      <c r="B265" s="1" t="s">
        <v>26</v>
      </c>
      <c r="C265" s="1">
        <v>156</v>
      </c>
      <c r="D265" s="1">
        <v>9</v>
      </c>
      <c r="E265" s="1">
        <v>1</v>
      </c>
      <c r="F265" s="1">
        <v>3.992</v>
      </c>
    </row>
    <row r="266" spans="2:6" x14ac:dyDescent="0.25">
      <c r="B266" s="1" t="s">
        <v>26</v>
      </c>
      <c r="C266" s="1">
        <v>157</v>
      </c>
      <c r="D266" s="1">
        <v>10</v>
      </c>
      <c r="E266" s="1">
        <v>1</v>
      </c>
      <c r="F266" s="1">
        <v>4.024</v>
      </c>
    </row>
    <row r="267" spans="2:6" x14ac:dyDescent="0.25">
      <c r="B267" s="1" t="s">
        <v>26</v>
      </c>
      <c r="C267" s="1">
        <v>158</v>
      </c>
      <c r="D267" s="1">
        <v>11</v>
      </c>
      <c r="E267" s="1">
        <v>1</v>
      </c>
      <c r="F267" s="1">
        <v>4.0629999999999997</v>
      </c>
    </row>
    <row r="268" spans="2:6" x14ac:dyDescent="0.25">
      <c r="B268" s="1" t="s">
        <v>26</v>
      </c>
      <c r="C268" s="1">
        <v>159</v>
      </c>
      <c r="D268" s="1">
        <v>12</v>
      </c>
      <c r="E268" s="1">
        <v>1</v>
      </c>
      <c r="F268" s="1">
        <v>4.0410000000000004</v>
      </c>
    </row>
    <row r="269" spans="2:6" x14ac:dyDescent="0.25">
      <c r="B269" s="1" t="s">
        <v>26</v>
      </c>
      <c r="C269" s="1">
        <v>160</v>
      </c>
      <c r="D269" s="1">
        <v>13</v>
      </c>
      <c r="E269" s="1">
        <v>1</v>
      </c>
      <c r="F269" s="1">
        <v>5.9589999999999996</v>
      </c>
    </row>
    <row r="270" spans="2:6" x14ac:dyDescent="0.25">
      <c r="B270" s="1" t="s">
        <v>26</v>
      </c>
      <c r="C270" s="1">
        <v>161</v>
      </c>
      <c r="D270" s="1">
        <v>14</v>
      </c>
      <c r="E270" s="1">
        <v>1</v>
      </c>
      <c r="F270" s="1">
        <v>4.093</v>
      </c>
    </row>
    <row r="271" spans="2:6" x14ac:dyDescent="0.25">
      <c r="B271" s="1" t="s">
        <v>26</v>
      </c>
      <c r="C271" s="1">
        <v>162</v>
      </c>
      <c r="D271" s="1">
        <v>15</v>
      </c>
      <c r="E271" s="1">
        <v>1</v>
      </c>
      <c r="F271" s="1">
        <v>4.09</v>
      </c>
    </row>
    <row r="272" spans="2:6" x14ac:dyDescent="0.25">
      <c r="B272" s="1" t="s">
        <v>26</v>
      </c>
      <c r="C272" s="1">
        <v>163</v>
      </c>
      <c r="D272" s="1">
        <v>16</v>
      </c>
      <c r="E272" s="1">
        <v>1</v>
      </c>
      <c r="F272" s="1">
        <v>4.0049999999999999</v>
      </c>
    </row>
    <row r="273" spans="2:6" x14ac:dyDescent="0.25">
      <c r="B273" s="1" t="s">
        <v>26</v>
      </c>
      <c r="C273" s="1">
        <v>164</v>
      </c>
      <c r="D273" s="1">
        <v>17</v>
      </c>
      <c r="E273" s="1">
        <v>1</v>
      </c>
      <c r="F273" s="1">
        <v>3.996</v>
      </c>
    </row>
    <row r="274" spans="2:6" x14ac:dyDescent="0.25">
      <c r="B274" s="1" t="s">
        <v>26</v>
      </c>
      <c r="C274" s="1">
        <v>165</v>
      </c>
      <c r="D274" s="1">
        <v>18</v>
      </c>
      <c r="E274" s="1">
        <v>1</v>
      </c>
      <c r="F274" s="1">
        <v>3.976</v>
      </c>
    </row>
    <row r="275" spans="2:6" x14ac:dyDescent="0.25">
      <c r="B275" s="1" t="s">
        <v>26</v>
      </c>
      <c r="C275" s="1">
        <v>166</v>
      </c>
      <c r="D275" s="1">
        <v>19</v>
      </c>
      <c r="E275" s="1">
        <v>1</v>
      </c>
      <c r="F275" s="1">
        <v>3.9809999999999999</v>
      </c>
    </row>
    <row r="276" spans="2:6" x14ac:dyDescent="0.25">
      <c r="B276" s="1" t="s">
        <v>26</v>
      </c>
      <c r="C276" s="1">
        <v>167</v>
      </c>
      <c r="D276" s="1">
        <v>20</v>
      </c>
      <c r="E276" s="1">
        <v>1</v>
      </c>
      <c r="F276" s="1">
        <v>3.9660000000000002</v>
      </c>
    </row>
    <row r="277" spans="2:6" x14ac:dyDescent="0.25">
      <c r="B277" s="1" t="s">
        <v>26</v>
      </c>
      <c r="C277" s="1">
        <v>168</v>
      </c>
      <c r="D277" s="1">
        <v>21</v>
      </c>
      <c r="E277" s="1">
        <v>1</v>
      </c>
      <c r="F277" s="1">
        <v>4.1269999999999998</v>
      </c>
    </row>
    <row r="278" spans="2:6" x14ac:dyDescent="0.25">
      <c r="B278" s="1" t="s">
        <v>26</v>
      </c>
      <c r="C278" s="1">
        <v>169</v>
      </c>
      <c r="D278" s="1">
        <v>22</v>
      </c>
      <c r="E278" s="1">
        <v>1</v>
      </c>
      <c r="F278" s="1">
        <v>4.0510000000000002</v>
      </c>
    </row>
    <row r="279" spans="2:6" x14ac:dyDescent="0.25">
      <c r="B279" s="1" t="s">
        <v>26</v>
      </c>
      <c r="C279" s="1">
        <v>170</v>
      </c>
      <c r="D279" s="1">
        <v>23</v>
      </c>
      <c r="E279" s="1">
        <v>1</v>
      </c>
      <c r="F279" s="1">
        <v>3.9889999999999999</v>
      </c>
    </row>
    <row r="280" spans="2:6" x14ac:dyDescent="0.25">
      <c r="B280" s="1" t="s">
        <v>26</v>
      </c>
      <c r="C280" s="1">
        <v>171</v>
      </c>
      <c r="D280" s="1">
        <v>24</v>
      </c>
      <c r="E280" s="1">
        <v>1</v>
      </c>
      <c r="F280" s="1">
        <v>4.0140000000000002</v>
      </c>
    </row>
    <row r="281" spans="2:6" x14ac:dyDescent="0.25">
      <c r="B281" s="1" t="s">
        <v>26</v>
      </c>
      <c r="C281" s="1">
        <v>172</v>
      </c>
      <c r="D281" s="1">
        <v>25</v>
      </c>
      <c r="E281" s="1">
        <v>1</v>
      </c>
      <c r="F281" s="1">
        <v>4.0389999999999997</v>
      </c>
    </row>
    <row r="282" spans="2:6" x14ac:dyDescent="0.25">
      <c r="B282" s="1" t="s">
        <v>26</v>
      </c>
      <c r="C282" s="1">
        <v>173</v>
      </c>
      <c r="D282" s="1">
        <v>26</v>
      </c>
      <c r="E282" s="1">
        <v>1</v>
      </c>
      <c r="F282" s="1">
        <v>4.2370000000000001</v>
      </c>
    </row>
    <row r="283" spans="2:6" x14ac:dyDescent="0.25">
      <c r="B283" s="1" t="s">
        <v>26</v>
      </c>
      <c r="C283" s="1">
        <v>174</v>
      </c>
      <c r="D283" s="1">
        <v>27</v>
      </c>
      <c r="E283" s="1">
        <v>1</v>
      </c>
      <c r="F283" s="1">
        <v>4.0629999999999997</v>
      </c>
    </row>
    <row r="284" spans="2:6" x14ac:dyDescent="0.25">
      <c r="B284" s="1" t="s">
        <v>26</v>
      </c>
      <c r="C284" s="1">
        <v>175</v>
      </c>
      <c r="D284" s="1">
        <v>28</v>
      </c>
      <c r="E284" s="1">
        <v>1</v>
      </c>
      <c r="F284" s="1">
        <v>4.0430000000000001</v>
      </c>
    </row>
    <row r="285" spans="2:6" x14ac:dyDescent="0.25">
      <c r="B285" s="1" t="s">
        <v>26</v>
      </c>
      <c r="C285" s="1">
        <v>176</v>
      </c>
      <c r="D285" s="1">
        <v>29</v>
      </c>
      <c r="E285" s="1">
        <v>1</v>
      </c>
      <c r="F285" s="1">
        <v>3.9889999999999999</v>
      </c>
    </row>
    <row r="286" spans="2:6" x14ac:dyDescent="0.25">
      <c r="B286" s="1" t="s">
        <v>26</v>
      </c>
      <c r="C286" s="1">
        <v>177</v>
      </c>
      <c r="D286" s="1">
        <v>30</v>
      </c>
      <c r="E286" s="1">
        <v>1</v>
      </c>
      <c r="F286" s="1">
        <v>4.0410000000000004</v>
      </c>
    </row>
    <row r="287" spans="2:6" x14ac:dyDescent="0.25">
      <c r="B287" s="1" t="s">
        <v>26</v>
      </c>
      <c r="C287" s="1">
        <v>178</v>
      </c>
      <c r="D287" s="1">
        <v>31</v>
      </c>
      <c r="E287" s="1">
        <v>1</v>
      </c>
      <c r="F287" s="1">
        <v>3.9969999999999999</v>
      </c>
    </row>
    <row r="288" spans="2:6" x14ac:dyDescent="0.25">
      <c r="B288" s="1" t="s">
        <v>26</v>
      </c>
      <c r="C288" s="1">
        <v>179</v>
      </c>
      <c r="D288" s="1">
        <v>32</v>
      </c>
      <c r="E288" s="1">
        <v>1</v>
      </c>
      <c r="F288" s="1">
        <v>4.03</v>
      </c>
    </row>
    <row r="289" spans="2:6" x14ac:dyDescent="0.25">
      <c r="B289" s="1" t="s">
        <v>26</v>
      </c>
      <c r="C289" s="1">
        <v>180</v>
      </c>
      <c r="D289" s="1">
        <v>33</v>
      </c>
      <c r="E289" s="1">
        <v>1</v>
      </c>
      <c r="F289" s="1">
        <v>4.0110000000000001</v>
      </c>
    </row>
    <row r="290" spans="2:6" x14ac:dyDescent="0.25">
      <c r="B290" s="1" t="s">
        <v>26</v>
      </c>
      <c r="C290" s="1">
        <v>181</v>
      </c>
      <c r="D290" s="1">
        <v>34</v>
      </c>
      <c r="E290" s="1">
        <v>1</v>
      </c>
      <c r="F290" s="1">
        <v>3.988</v>
      </c>
    </row>
    <row r="291" spans="2:6" x14ac:dyDescent="0.25">
      <c r="B291" s="1" t="s">
        <v>26</v>
      </c>
      <c r="C291" s="1">
        <v>182</v>
      </c>
      <c r="D291" s="1">
        <v>35</v>
      </c>
      <c r="E291" s="1">
        <v>1</v>
      </c>
      <c r="F291" s="1">
        <v>3.9950000000000001</v>
      </c>
    </row>
    <row r="292" spans="2:6" x14ac:dyDescent="0.25">
      <c r="B292" s="1" t="s">
        <v>26</v>
      </c>
      <c r="C292" s="1">
        <v>183</v>
      </c>
      <c r="D292" s="1">
        <v>36</v>
      </c>
      <c r="E292" s="1">
        <v>1</v>
      </c>
      <c r="F292" s="1">
        <v>4.0679999999999996</v>
      </c>
    </row>
    <row r="293" spans="2:6" x14ac:dyDescent="0.25">
      <c r="B293" s="1" t="s">
        <v>26</v>
      </c>
      <c r="C293" s="1">
        <v>184</v>
      </c>
      <c r="D293" s="1">
        <v>37</v>
      </c>
      <c r="E293" s="1">
        <v>1</v>
      </c>
      <c r="F293" s="1">
        <v>3.964</v>
      </c>
    </row>
    <row r="294" spans="2:6" x14ac:dyDescent="0.25">
      <c r="B294" s="1" t="s">
        <v>26</v>
      </c>
      <c r="C294" s="1">
        <v>185</v>
      </c>
      <c r="D294" s="1">
        <v>38</v>
      </c>
      <c r="E294" s="1">
        <v>1</v>
      </c>
      <c r="F294" s="1">
        <v>4.0780000000000003</v>
      </c>
    </row>
    <row r="295" spans="2:6" x14ac:dyDescent="0.25">
      <c r="B295" s="1" t="s">
        <v>26</v>
      </c>
      <c r="C295" s="1">
        <v>186</v>
      </c>
      <c r="D295" s="1">
        <v>39</v>
      </c>
      <c r="E295" s="1">
        <v>1</v>
      </c>
      <c r="F295" s="1">
        <v>4.069</v>
      </c>
    </row>
    <row r="296" spans="2:6" x14ac:dyDescent="0.25">
      <c r="B296" s="1" t="s">
        <v>26</v>
      </c>
      <c r="C296" s="1">
        <v>187</v>
      </c>
      <c r="D296" s="1">
        <v>40</v>
      </c>
      <c r="E296" s="1">
        <v>1</v>
      </c>
      <c r="F296" s="1">
        <v>4.0259999999999998</v>
      </c>
    </row>
    <row r="297" spans="2:6" x14ac:dyDescent="0.25">
      <c r="B297" s="1" t="s">
        <v>26</v>
      </c>
      <c r="C297" s="1">
        <v>188</v>
      </c>
      <c r="D297" s="1">
        <v>41</v>
      </c>
      <c r="E297" s="1">
        <v>1</v>
      </c>
      <c r="F297" s="1">
        <v>4.1310000000000002</v>
      </c>
    </row>
    <row r="298" spans="2:6" x14ac:dyDescent="0.25">
      <c r="B298" s="1" t="s">
        <v>26</v>
      </c>
      <c r="C298" s="1">
        <v>189</v>
      </c>
      <c r="D298" s="1">
        <v>42</v>
      </c>
      <c r="E298" s="1">
        <v>1</v>
      </c>
      <c r="F298" s="1">
        <v>4.0259999999999998</v>
      </c>
    </row>
    <row r="299" spans="2:6" x14ac:dyDescent="0.25">
      <c r="B299" s="1" t="s">
        <v>26</v>
      </c>
      <c r="C299" s="1">
        <v>190</v>
      </c>
      <c r="D299" s="1">
        <v>43</v>
      </c>
      <c r="E299" s="1">
        <v>1</v>
      </c>
      <c r="F299" s="1">
        <v>4.0759999999999996</v>
      </c>
    </row>
    <row r="300" spans="2:6" x14ac:dyDescent="0.25">
      <c r="B300" s="1" t="s">
        <v>26</v>
      </c>
      <c r="C300" s="1">
        <v>191</v>
      </c>
      <c r="D300" s="1">
        <v>44</v>
      </c>
      <c r="E300" s="1">
        <v>1</v>
      </c>
      <c r="F300" s="1">
        <v>4.0460000000000003</v>
      </c>
    </row>
    <row r="301" spans="2:6" x14ac:dyDescent="0.25">
      <c r="B301" s="1" t="s">
        <v>26</v>
      </c>
      <c r="C301" s="1">
        <v>192</v>
      </c>
      <c r="D301" s="1">
        <v>45</v>
      </c>
      <c r="E301" s="1">
        <v>1</v>
      </c>
      <c r="F301" s="1">
        <v>4.1139999999999999</v>
      </c>
    </row>
    <row r="302" spans="2:6" x14ac:dyDescent="0.25">
      <c r="B302" s="1" t="s">
        <v>26</v>
      </c>
      <c r="C302" s="1">
        <v>193</v>
      </c>
      <c r="D302" s="1">
        <v>46</v>
      </c>
      <c r="E302" s="1">
        <v>1</v>
      </c>
      <c r="F302" s="1">
        <v>4.1050000000000004</v>
      </c>
    </row>
    <row r="303" spans="2:6" x14ac:dyDescent="0.25">
      <c r="B303" s="1" t="s">
        <v>26</v>
      </c>
      <c r="C303" s="1">
        <v>194</v>
      </c>
      <c r="D303" s="1">
        <v>47</v>
      </c>
      <c r="E303" s="1">
        <v>1</v>
      </c>
      <c r="F303" s="1">
        <v>4.0789999999999997</v>
      </c>
    </row>
    <row r="304" spans="2:6" x14ac:dyDescent="0.25">
      <c r="B304" s="1" t="s">
        <v>26</v>
      </c>
      <c r="C304" s="1">
        <v>195</v>
      </c>
      <c r="D304" s="1">
        <v>48</v>
      </c>
      <c r="E304" s="1">
        <v>1</v>
      </c>
      <c r="F304" s="1">
        <v>4.0190000000000001</v>
      </c>
    </row>
    <row r="305" spans="2:6" x14ac:dyDescent="0.25">
      <c r="B305" s="1" t="s">
        <v>26</v>
      </c>
      <c r="C305" s="1">
        <v>196</v>
      </c>
      <c r="D305" s="1">
        <v>49</v>
      </c>
      <c r="E305" s="1">
        <v>1</v>
      </c>
      <c r="F305" s="1">
        <v>4.1040000000000001</v>
      </c>
    </row>
    <row r="306" spans="2:6" x14ac:dyDescent="0.25">
      <c r="B306" s="1" t="s">
        <v>26</v>
      </c>
      <c r="C306" s="1">
        <v>197</v>
      </c>
      <c r="D306" s="1">
        <v>50</v>
      </c>
      <c r="E306" s="1">
        <v>1</v>
      </c>
      <c r="F306" s="1">
        <v>4.0119999999999996</v>
      </c>
    </row>
    <row r="307" spans="2:6" x14ac:dyDescent="0.25">
      <c r="B307" s="1" t="s">
        <v>26</v>
      </c>
      <c r="C307" s="1">
        <v>198</v>
      </c>
      <c r="D307" s="1">
        <v>51</v>
      </c>
      <c r="E307" s="1">
        <v>1</v>
      </c>
      <c r="F307" s="1">
        <v>4.1360000000000001</v>
      </c>
    </row>
    <row r="308" spans="2:6" x14ac:dyDescent="0.25">
      <c r="B308" s="1" t="s">
        <v>26</v>
      </c>
      <c r="C308" s="1">
        <v>199</v>
      </c>
      <c r="D308" s="1">
        <v>52</v>
      </c>
      <c r="E308" s="1">
        <v>1</v>
      </c>
      <c r="F308" s="1">
        <v>4.08</v>
      </c>
    </row>
    <row r="309" spans="2:6" x14ac:dyDescent="0.25">
      <c r="B309" s="1" t="s">
        <v>26</v>
      </c>
      <c r="C309" s="1">
        <v>200</v>
      </c>
      <c r="D309" s="1">
        <v>53</v>
      </c>
      <c r="E309" s="1">
        <v>1</v>
      </c>
      <c r="F309" s="1">
        <v>3.9889999999999999</v>
      </c>
    </row>
    <row r="310" spans="2:6" x14ac:dyDescent="0.25">
      <c r="B310" s="1" t="s">
        <v>26</v>
      </c>
      <c r="C310" s="1">
        <v>201</v>
      </c>
      <c r="D310" s="1">
        <v>54</v>
      </c>
      <c r="E310" s="1">
        <v>1</v>
      </c>
      <c r="F310" s="1">
        <v>4.0309999999999997</v>
      </c>
    </row>
    <row r="311" spans="2:6" x14ac:dyDescent="0.25">
      <c r="B311" s="1" t="s">
        <v>26</v>
      </c>
      <c r="C311" s="1">
        <v>202</v>
      </c>
      <c r="D311" s="1">
        <v>55</v>
      </c>
      <c r="E311" s="1">
        <v>1</v>
      </c>
      <c r="F311" s="1">
        <v>4.008</v>
      </c>
    </row>
    <row r="312" spans="2:6" x14ac:dyDescent="0.25">
      <c r="B312" s="1" t="s">
        <v>26</v>
      </c>
      <c r="C312" s="1">
        <v>203</v>
      </c>
      <c r="D312" s="1">
        <v>56</v>
      </c>
      <c r="E312" s="1">
        <v>1</v>
      </c>
      <c r="F312" s="1">
        <v>4.0270000000000001</v>
      </c>
    </row>
    <row r="313" spans="2:6" x14ac:dyDescent="0.25">
      <c r="B313" s="1" t="s">
        <v>26</v>
      </c>
      <c r="C313" s="1">
        <v>204</v>
      </c>
      <c r="D313" s="1">
        <v>57</v>
      </c>
      <c r="E313" s="1">
        <v>1</v>
      </c>
      <c r="F313" s="1">
        <v>4.0199999999999996</v>
      </c>
    </row>
    <row r="314" spans="2:6" x14ac:dyDescent="0.25">
      <c r="B314" s="1" t="s">
        <v>26</v>
      </c>
      <c r="C314" s="1">
        <v>205</v>
      </c>
      <c r="D314" s="1">
        <v>58</v>
      </c>
      <c r="E314" s="1">
        <v>1</v>
      </c>
      <c r="F314" s="1">
        <v>3.996</v>
      </c>
    </row>
    <row r="315" spans="2:6" x14ac:dyDescent="0.25">
      <c r="B315" s="1" t="s">
        <v>26</v>
      </c>
      <c r="C315" s="1">
        <v>206</v>
      </c>
      <c r="D315" s="1">
        <v>59</v>
      </c>
      <c r="E315" s="1">
        <v>1</v>
      </c>
      <c r="F315" s="1">
        <v>4.0410000000000004</v>
      </c>
    </row>
    <row r="316" spans="2:6" x14ac:dyDescent="0.25">
      <c r="B316" s="1" t="s">
        <v>26</v>
      </c>
      <c r="C316" s="1">
        <v>207</v>
      </c>
      <c r="D316" s="1">
        <v>60</v>
      </c>
      <c r="E316" s="1">
        <v>1</v>
      </c>
      <c r="F316" s="1">
        <v>5.3179999999999996</v>
      </c>
    </row>
    <row r="317" spans="2:6" x14ac:dyDescent="0.25">
      <c r="B317" s="1" t="s">
        <v>26</v>
      </c>
      <c r="C317" s="1">
        <v>208</v>
      </c>
      <c r="D317" s="1">
        <v>61</v>
      </c>
      <c r="E317" s="1">
        <v>1</v>
      </c>
      <c r="F317" s="1">
        <v>4.0949999999999998</v>
      </c>
    </row>
    <row r="318" spans="2:6" x14ac:dyDescent="0.25">
      <c r="B318" s="1" t="s">
        <v>26</v>
      </c>
      <c r="C318" s="1">
        <v>209</v>
      </c>
      <c r="D318" s="1">
        <v>62</v>
      </c>
      <c r="E318" s="1">
        <v>1</v>
      </c>
      <c r="F318" s="1">
        <v>4.0259999999999998</v>
      </c>
    </row>
    <row r="319" spans="2:6" x14ac:dyDescent="0.25">
      <c r="B319" s="1" t="s">
        <v>26</v>
      </c>
      <c r="C319" s="1">
        <v>210</v>
      </c>
      <c r="D319" s="1">
        <v>63</v>
      </c>
      <c r="E319" s="1">
        <v>1</v>
      </c>
      <c r="F319" s="1">
        <v>5.6660000000000004</v>
      </c>
    </row>
    <row r="320" spans="2:6" x14ac:dyDescent="0.25">
      <c r="B320" s="1" t="s">
        <v>26</v>
      </c>
      <c r="C320" s="1">
        <v>211</v>
      </c>
      <c r="D320" s="1">
        <v>64</v>
      </c>
      <c r="E320" s="1">
        <v>1</v>
      </c>
      <c r="F320" s="1">
        <v>4.09</v>
      </c>
    </row>
    <row r="321" spans="2:6" x14ac:dyDescent="0.25">
      <c r="B321" s="1" t="s">
        <v>26</v>
      </c>
      <c r="C321" s="1">
        <v>212</v>
      </c>
      <c r="D321" s="1">
        <v>65</v>
      </c>
      <c r="E321" s="1">
        <v>1</v>
      </c>
      <c r="F321" s="1">
        <v>4.0389999999999997</v>
      </c>
    </row>
    <row r="322" spans="2:6" x14ac:dyDescent="0.25">
      <c r="B322" s="1" t="s">
        <v>26</v>
      </c>
      <c r="C322" s="1">
        <v>213</v>
      </c>
      <c r="D322" s="1">
        <v>66</v>
      </c>
      <c r="E322" s="1">
        <v>1</v>
      </c>
      <c r="F322" s="1">
        <v>4.0510000000000002</v>
      </c>
    </row>
    <row r="323" spans="2:6" x14ac:dyDescent="0.25">
      <c r="B323" s="1" t="s">
        <v>26</v>
      </c>
      <c r="C323" s="1">
        <v>214</v>
      </c>
      <c r="D323" s="1">
        <v>67</v>
      </c>
      <c r="E323" s="1">
        <v>1</v>
      </c>
      <c r="F323" s="1">
        <v>5.0999999999999996</v>
      </c>
    </row>
    <row r="324" spans="2:6" x14ac:dyDescent="0.25">
      <c r="B324" s="1" t="s">
        <v>26</v>
      </c>
      <c r="C324" s="1">
        <v>215</v>
      </c>
      <c r="D324" s="1">
        <v>68</v>
      </c>
      <c r="E324" s="1">
        <v>1</v>
      </c>
      <c r="F324" s="1">
        <v>4.0839999999999996</v>
      </c>
    </row>
    <row r="325" spans="2:6" x14ac:dyDescent="0.25">
      <c r="B325" s="1" t="s">
        <v>26</v>
      </c>
      <c r="C325" s="1">
        <v>216</v>
      </c>
      <c r="D325" s="1">
        <v>69</v>
      </c>
      <c r="E325" s="1">
        <v>1</v>
      </c>
      <c r="F325" s="1">
        <v>4.0780000000000003</v>
      </c>
    </row>
    <row r="326" spans="2:6" x14ac:dyDescent="0.25">
      <c r="B326" s="1" t="s">
        <v>26</v>
      </c>
      <c r="C326" s="1">
        <v>217</v>
      </c>
      <c r="D326" s="1">
        <v>70</v>
      </c>
      <c r="E326" s="1">
        <v>1</v>
      </c>
      <c r="F326" s="1">
        <v>4.0330000000000004</v>
      </c>
    </row>
    <row r="327" spans="2:6" x14ac:dyDescent="0.25">
      <c r="B327" s="1" t="s">
        <v>26</v>
      </c>
      <c r="C327" s="1">
        <v>218</v>
      </c>
      <c r="D327" s="1">
        <v>71</v>
      </c>
      <c r="E327" s="1">
        <v>1</v>
      </c>
      <c r="F327" s="1">
        <v>4.0720000000000001</v>
      </c>
    </row>
    <row r="328" spans="2:6" x14ac:dyDescent="0.25">
      <c r="B328" s="1" t="s">
        <v>26</v>
      </c>
      <c r="C328" s="1">
        <v>219</v>
      </c>
      <c r="D328" s="1">
        <v>72</v>
      </c>
      <c r="E328" s="1">
        <v>1</v>
      </c>
      <c r="F328" s="1">
        <v>4.0789999999999997</v>
      </c>
    </row>
    <row r="329" spans="2:6" x14ac:dyDescent="0.25">
      <c r="B329" s="1" t="s">
        <v>26</v>
      </c>
      <c r="C329" s="1">
        <v>220</v>
      </c>
      <c r="D329" s="1">
        <v>73</v>
      </c>
      <c r="E329" s="1">
        <v>1</v>
      </c>
      <c r="F329" s="1">
        <v>4.0970000000000004</v>
      </c>
    </row>
    <row r="330" spans="2:6" x14ac:dyDescent="0.25">
      <c r="B330" s="1" t="s">
        <v>26</v>
      </c>
      <c r="C330" s="1">
        <v>74</v>
      </c>
      <c r="D330" s="1">
        <v>1</v>
      </c>
      <c r="E330" s="1">
        <v>2</v>
      </c>
      <c r="F330" s="1">
        <v>3.8239999999999998</v>
      </c>
    </row>
    <row r="331" spans="2:6" x14ac:dyDescent="0.25">
      <c r="B331" s="1" t="s">
        <v>26</v>
      </c>
      <c r="C331" s="1">
        <v>75</v>
      </c>
      <c r="D331" s="1">
        <v>2</v>
      </c>
      <c r="E331" s="1">
        <v>2</v>
      </c>
      <c r="F331" s="1">
        <v>3.9910000000000001</v>
      </c>
    </row>
    <row r="332" spans="2:6" x14ac:dyDescent="0.25">
      <c r="B332" s="1" t="s">
        <v>26</v>
      </c>
      <c r="C332" s="1">
        <v>76</v>
      </c>
      <c r="D332" s="1">
        <v>3</v>
      </c>
      <c r="E332" s="1">
        <v>2</v>
      </c>
      <c r="F332" s="1">
        <v>4.1319999999999997</v>
      </c>
    </row>
    <row r="333" spans="2:6" x14ac:dyDescent="0.25">
      <c r="B333" s="1" t="s">
        <v>26</v>
      </c>
      <c r="C333" s="1">
        <v>77</v>
      </c>
      <c r="D333" s="1">
        <v>4</v>
      </c>
      <c r="E333" s="1">
        <v>2</v>
      </c>
      <c r="F333" s="1">
        <v>4.0039999999999996</v>
      </c>
    </row>
    <row r="334" spans="2:6" x14ac:dyDescent="0.25">
      <c r="B334" s="1" t="s">
        <v>26</v>
      </c>
      <c r="C334" s="1">
        <v>78</v>
      </c>
      <c r="D334" s="1">
        <v>5</v>
      </c>
      <c r="E334" s="1">
        <v>2</v>
      </c>
      <c r="F334" s="1">
        <v>3.9660000000000002</v>
      </c>
    </row>
    <row r="335" spans="2:6" x14ac:dyDescent="0.25">
      <c r="B335" s="1" t="s">
        <v>26</v>
      </c>
      <c r="C335" s="1">
        <v>79</v>
      </c>
      <c r="D335" s="1">
        <v>6</v>
      </c>
      <c r="E335" s="1">
        <v>2</v>
      </c>
      <c r="F335" s="1">
        <v>3.9780000000000002</v>
      </c>
    </row>
    <row r="336" spans="2:6" x14ac:dyDescent="0.25">
      <c r="B336" s="1" t="s">
        <v>26</v>
      </c>
      <c r="C336" s="1">
        <v>80</v>
      </c>
      <c r="D336" s="1">
        <v>7</v>
      </c>
      <c r="E336" s="1">
        <v>2</v>
      </c>
      <c r="F336" s="1">
        <v>4.0679999999999996</v>
      </c>
    </row>
    <row r="337" spans="2:6" x14ac:dyDescent="0.25">
      <c r="B337" s="1" t="s">
        <v>26</v>
      </c>
      <c r="C337" s="1">
        <v>81</v>
      </c>
      <c r="D337" s="1">
        <v>8</v>
      </c>
      <c r="E337" s="1">
        <v>2</v>
      </c>
      <c r="F337" s="1">
        <v>4.0209999999999999</v>
      </c>
    </row>
    <row r="338" spans="2:6" x14ac:dyDescent="0.25">
      <c r="B338" s="1" t="s">
        <v>26</v>
      </c>
      <c r="C338" s="1">
        <v>82</v>
      </c>
      <c r="D338" s="1">
        <v>9</v>
      </c>
      <c r="E338" s="1">
        <v>2</v>
      </c>
      <c r="F338" s="1">
        <v>4.0060000000000002</v>
      </c>
    </row>
    <row r="339" spans="2:6" x14ac:dyDescent="0.25">
      <c r="B339" s="1" t="s">
        <v>26</v>
      </c>
      <c r="C339" s="1">
        <v>83</v>
      </c>
      <c r="D339" s="1">
        <v>10</v>
      </c>
      <c r="E339" s="1">
        <v>2</v>
      </c>
      <c r="F339" s="1">
        <v>4.2380000000000004</v>
      </c>
    </row>
    <row r="340" spans="2:6" x14ac:dyDescent="0.25">
      <c r="B340" s="1" t="s">
        <v>26</v>
      </c>
      <c r="C340" s="1">
        <v>84</v>
      </c>
      <c r="D340" s="1">
        <v>11</v>
      </c>
      <c r="E340" s="1">
        <v>2</v>
      </c>
      <c r="F340" s="1">
        <v>3.9860000000000002</v>
      </c>
    </row>
    <row r="341" spans="2:6" x14ac:dyDescent="0.25">
      <c r="B341" s="1" t="s">
        <v>26</v>
      </c>
      <c r="C341" s="1">
        <v>85</v>
      </c>
      <c r="D341" s="1">
        <v>12</v>
      </c>
      <c r="E341" s="1">
        <v>2</v>
      </c>
      <c r="F341" s="1">
        <v>4.0220000000000002</v>
      </c>
    </row>
    <row r="342" spans="2:6" x14ac:dyDescent="0.25">
      <c r="B342" s="1" t="s">
        <v>26</v>
      </c>
      <c r="C342" s="1">
        <v>86</v>
      </c>
      <c r="D342" s="1">
        <v>13</v>
      </c>
      <c r="E342" s="1">
        <v>2</v>
      </c>
      <c r="F342" s="1">
        <v>4.0720000000000001</v>
      </c>
    </row>
    <row r="343" spans="2:6" x14ac:dyDescent="0.25">
      <c r="B343" s="1" t="s">
        <v>26</v>
      </c>
      <c r="C343" s="1">
        <v>87</v>
      </c>
      <c r="D343" s="1">
        <v>14</v>
      </c>
      <c r="E343" s="1">
        <v>2</v>
      </c>
      <c r="F343" s="1">
        <v>3.9990000000000001</v>
      </c>
    </row>
    <row r="344" spans="2:6" x14ac:dyDescent="0.25">
      <c r="B344" s="1" t="s">
        <v>26</v>
      </c>
      <c r="C344" s="1">
        <v>88</v>
      </c>
      <c r="D344" s="1">
        <v>15</v>
      </c>
      <c r="E344" s="1">
        <v>2</v>
      </c>
      <c r="F344" s="1">
        <v>3.9910000000000001</v>
      </c>
    </row>
    <row r="345" spans="2:6" x14ac:dyDescent="0.25">
      <c r="B345" s="1" t="s">
        <v>26</v>
      </c>
      <c r="C345" s="1">
        <v>89</v>
      </c>
      <c r="D345" s="1">
        <v>16</v>
      </c>
      <c r="E345" s="1">
        <v>2</v>
      </c>
      <c r="F345" s="1">
        <v>4.0629999999999997</v>
      </c>
    </row>
    <row r="346" spans="2:6" x14ac:dyDescent="0.25">
      <c r="B346" s="1" t="s">
        <v>26</v>
      </c>
      <c r="C346" s="1">
        <v>90</v>
      </c>
      <c r="D346" s="1">
        <v>17</v>
      </c>
      <c r="E346" s="1">
        <v>2</v>
      </c>
      <c r="F346" s="1">
        <v>4.0259999999999998</v>
      </c>
    </row>
    <row r="347" spans="2:6" x14ac:dyDescent="0.25">
      <c r="B347" s="1" t="s">
        <v>26</v>
      </c>
      <c r="C347" s="1">
        <v>91</v>
      </c>
      <c r="D347" s="1">
        <v>18</v>
      </c>
      <c r="E347" s="1">
        <v>2</v>
      </c>
      <c r="F347" s="1">
        <v>4.0419999999999998</v>
      </c>
    </row>
    <row r="348" spans="2:6" x14ac:dyDescent="0.25">
      <c r="B348" s="1" t="s">
        <v>26</v>
      </c>
      <c r="C348" s="1">
        <v>92</v>
      </c>
      <c r="D348" s="1">
        <v>19</v>
      </c>
      <c r="E348" s="1">
        <v>2</v>
      </c>
      <c r="F348" s="1">
        <v>4.01</v>
      </c>
    </row>
    <row r="349" spans="2:6" x14ac:dyDescent="0.25">
      <c r="B349" s="1" t="s">
        <v>26</v>
      </c>
      <c r="C349" s="1">
        <v>93</v>
      </c>
      <c r="D349" s="1">
        <v>20</v>
      </c>
      <c r="E349" s="1">
        <v>2</v>
      </c>
      <c r="F349" s="1">
        <v>3.9780000000000002</v>
      </c>
    </row>
    <row r="350" spans="2:6" x14ac:dyDescent="0.25">
      <c r="B350" s="1" t="s">
        <v>26</v>
      </c>
      <c r="C350" s="1">
        <v>94</v>
      </c>
      <c r="D350" s="1">
        <v>21</v>
      </c>
      <c r="E350" s="1">
        <v>2</v>
      </c>
      <c r="F350" s="1">
        <v>3.996</v>
      </c>
    </row>
    <row r="351" spans="2:6" x14ac:dyDescent="0.25">
      <c r="B351" s="1" t="s">
        <v>26</v>
      </c>
      <c r="C351" s="1">
        <v>95</v>
      </c>
      <c r="D351" s="1">
        <v>22</v>
      </c>
      <c r="E351" s="1">
        <v>2</v>
      </c>
      <c r="F351" s="1">
        <v>4.2430000000000003</v>
      </c>
    </row>
    <row r="352" spans="2:6" x14ac:dyDescent="0.25">
      <c r="B352" s="1" t="s">
        <v>26</v>
      </c>
      <c r="C352" s="1">
        <v>96</v>
      </c>
      <c r="D352" s="1">
        <v>23</v>
      </c>
      <c r="E352" s="1">
        <v>2</v>
      </c>
      <c r="F352" s="1">
        <v>4.048</v>
      </c>
    </row>
    <row r="353" spans="2:6" x14ac:dyDescent="0.25">
      <c r="B353" s="1" t="s">
        <v>26</v>
      </c>
      <c r="C353" s="1">
        <v>97</v>
      </c>
      <c r="D353" s="1">
        <v>24</v>
      </c>
      <c r="E353" s="1">
        <v>2</v>
      </c>
      <c r="F353" s="1">
        <v>4.0110000000000001</v>
      </c>
    </row>
    <row r="354" spans="2:6" x14ac:dyDescent="0.25">
      <c r="B354" s="1" t="s">
        <v>26</v>
      </c>
      <c r="C354" s="1">
        <v>98</v>
      </c>
      <c r="D354" s="1">
        <v>25</v>
      </c>
      <c r="E354" s="1">
        <v>2</v>
      </c>
      <c r="F354" s="1">
        <v>4.008</v>
      </c>
    </row>
    <row r="355" spans="2:6" x14ac:dyDescent="0.25">
      <c r="B355" s="1" t="s">
        <v>26</v>
      </c>
      <c r="C355" s="1">
        <v>99</v>
      </c>
      <c r="D355" s="1">
        <v>26</v>
      </c>
      <c r="E355" s="1">
        <v>2</v>
      </c>
      <c r="F355" s="1">
        <v>4.0620000000000003</v>
      </c>
    </row>
    <row r="356" spans="2:6" x14ac:dyDescent="0.25">
      <c r="B356" s="1" t="s">
        <v>26</v>
      </c>
      <c r="C356" s="1">
        <v>100</v>
      </c>
      <c r="D356" s="1">
        <v>27</v>
      </c>
      <c r="E356" s="1">
        <v>2</v>
      </c>
      <c r="F356" s="1">
        <v>4.0190000000000001</v>
      </c>
    </row>
    <row r="357" spans="2:6" x14ac:dyDescent="0.25">
      <c r="B357" s="1" t="s">
        <v>26</v>
      </c>
      <c r="C357" s="1">
        <v>101</v>
      </c>
      <c r="D357" s="1">
        <v>28</v>
      </c>
      <c r="E357" s="1">
        <v>2</v>
      </c>
      <c r="F357" s="1">
        <v>4.0149999999999997</v>
      </c>
    </row>
    <row r="358" spans="2:6" x14ac:dyDescent="0.25">
      <c r="B358" s="1" t="s">
        <v>26</v>
      </c>
      <c r="C358" s="1">
        <v>102</v>
      </c>
      <c r="D358" s="1">
        <v>29</v>
      </c>
      <c r="E358" s="1">
        <v>2</v>
      </c>
      <c r="F358" s="1">
        <v>4.0869999999999997</v>
      </c>
    </row>
    <row r="359" spans="2:6" x14ac:dyDescent="0.25">
      <c r="B359" s="1" t="s">
        <v>26</v>
      </c>
      <c r="C359" s="1">
        <v>103</v>
      </c>
      <c r="D359" s="1">
        <v>30</v>
      </c>
      <c r="E359" s="1">
        <v>2</v>
      </c>
      <c r="F359" s="1">
        <v>4.0259999999999998</v>
      </c>
    </row>
    <row r="360" spans="2:6" x14ac:dyDescent="0.25">
      <c r="B360" s="1" t="s">
        <v>26</v>
      </c>
      <c r="C360" s="1">
        <v>104</v>
      </c>
      <c r="D360" s="1">
        <v>31</v>
      </c>
      <c r="E360" s="1">
        <v>2</v>
      </c>
      <c r="F360" s="1">
        <v>4.0019999999999998</v>
      </c>
    </row>
    <row r="361" spans="2:6" x14ac:dyDescent="0.25">
      <c r="B361" s="1" t="s">
        <v>26</v>
      </c>
      <c r="C361" s="1">
        <v>105</v>
      </c>
      <c r="D361" s="1">
        <v>32</v>
      </c>
      <c r="E361" s="1">
        <v>2</v>
      </c>
      <c r="F361" s="1">
        <v>4.0209999999999999</v>
      </c>
    </row>
    <row r="362" spans="2:6" x14ac:dyDescent="0.25">
      <c r="B362" s="1" t="s">
        <v>26</v>
      </c>
      <c r="C362" s="1">
        <v>106</v>
      </c>
      <c r="D362" s="1">
        <v>33</v>
      </c>
      <c r="E362" s="1">
        <v>2</v>
      </c>
      <c r="F362" s="1">
        <v>3.9279999999999999</v>
      </c>
    </row>
    <row r="363" spans="2:6" x14ac:dyDescent="0.25">
      <c r="B363" s="1" t="s">
        <v>26</v>
      </c>
      <c r="C363" s="1">
        <v>107</v>
      </c>
      <c r="D363" s="1">
        <v>34</v>
      </c>
      <c r="E363" s="1">
        <v>2</v>
      </c>
      <c r="F363" s="1">
        <v>4.008</v>
      </c>
    </row>
    <row r="364" spans="2:6" x14ac:dyDescent="0.25">
      <c r="B364" s="1" t="s">
        <v>26</v>
      </c>
      <c r="C364" s="1">
        <v>108</v>
      </c>
      <c r="D364" s="1">
        <v>35</v>
      </c>
      <c r="E364" s="1">
        <v>2</v>
      </c>
      <c r="F364" s="1">
        <v>3.996</v>
      </c>
    </row>
    <row r="365" spans="2:6" x14ac:dyDescent="0.25">
      <c r="B365" s="1" t="s">
        <v>26</v>
      </c>
      <c r="C365" s="1">
        <v>109</v>
      </c>
      <c r="D365" s="1">
        <v>36</v>
      </c>
      <c r="E365" s="1">
        <v>2</v>
      </c>
      <c r="F365" s="1">
        <v>3.964</v>
      </c>
    </row>
    <row r="366" spans="2:6" x14ac:dyDescent="0.25">
      <c r="B366" s="1" t="s">
        <v>26</v>
      </c>
      <c r="C366" s="1">
        <v>110</v>
      </c>
      <c r="D366" s="1">
        <v>37</v>
      </c>
      <c r="E366" s="1">
        <v>2</v>
      </c>
      <c r="F366" s="1">
        <v>3.976</v>
      </c>
    </row>
    <row r="367" spans="2:6" x14ac:dyDescent="0.25">
      <c r="B367" s="1" t="s">
        <v>26</v>
      </c>
      <c r="C367" s="1">
        <v>111</v>
      </c>
      <c r="D367" s="1">
        <v>38</v>
      </c>
      <c r="E367" s="1">
        <v>2</v>
      </c>
      <c r="F367" s="1">
        <v>3.9820000000000002</v>
      </c>
    </row>
    <row r="368" spans="2:6" x14ac:dyDescent="0.25">
      <c r="B368" s="1" t="s">
        <v>26</v>
      </c>
      <c r="C368" s="1">
        <v>112</v>
      </c>
      <c r="D368" s="1">
        <v>39</v>
      </c>
      <c r="E368" s="1">
        <v>2</v>
      </c>
      <c r="F368" s="1">
        <v>4.0010000000000003</v>
      </c>
    </row>
    <row r="369" spans="2:6" x14ac:dyDescent="0.25">
      <c r="B369" s="1" t="s">
        <v>26</v>
      </c>
      <c r="C369" s="1">
        <v>113</v>
      </c>
      <c r="D369" s="1">
        <v>40</v>
      </c>
      <c r="E369" s="1">
        <v>2</v>
      </c>
      <c r="F369" s="1">
        <v>3.9449999999999998</v>
      </c>
    </row>
    <row r="370" spans="2:6" x14ac:dyDescent="0.25">
      <c r="B370" s="1" t="s">
        <v>26</v>
      </c>
      <c r="C370" s="1">
        <v>114</v>
      </c>
      <c r="D370" s="1">
        <v>41</v>
      </c>
      <c r="E370" s="1">
        <v>2</v>
      </c>
      <c r="F370" s="1">
        <v>3.99</v>
      </c>
    </row>
    <row r="371" spans="2:6" x14ac:dyDescent="0.25">
      <c r="B371" s="1" t="s">
        <v>26</v>
      </c>
      <c r="C371" s="1">
        <v>115</v>
      </c>
      <c r="D371" s="1">
        <v>42</v>
      </c>
      <c r="E371" s="1">
        <v>2</v>
      </c>
      <c r="F371" s="1">
        <v>4.0439999999999996</v>
      </c>
    </row>
    <row r="372" spans="2:6" x14ac:dyDescent="0.25">
      <c r="B372" s="1" t="s">
        <v>26</v>
      </c>
      <c r="C372" s="1">
        <v>116</v>
      </c>
      <c r="D372" s="1">
        <v>43</v>
      </c>
      <c r="E372" s="1">
        <v>2</v>
      </c>
      <c r="F372" s="1">
        <v>4.0819999999999999</v>
      </c>
    </row>
    <row r="373" spans="2:6" x14ac:dyDescent="0.25">
      <c r="B373" s="1" t="s">
        <v>26</v>
      </c>
      <c r="C373" s="1">
        <v>117</v>
      </c>
      <c r="D373" s="1">
        <v>44</v>
      </c>
      <c r="E373" s="1">
        <v>2</v>
      </c>
      <c r="F373" s="1">
        <v>4.1289999999999996</v>
      </c>
    </row>
    <row r="374" spans="2:6" x14ac:dyDescent="0.25">
      <c r="B374" s="1" t="s">
        <v>26</v>
      </c>
      <c r="C374" s="1">
        <v>118</v>
      </c>
      <c r="D374" s="1">
        <v>45</v>
      </c>
      <c r="E374" s="1">
        <v>2</v>
      </c>
      <c r="F374" s="1">
        <v>4.0659999999999998</v>
      </c>
    </row>
    <row r="375" spans="2:6" x14ac:dyDescent="0.25">
      <c r="B375" s="1" t="s">
        <v>26</v>
      </c>
      <c r="C375" s="1">
        <v>119</v>
      </c>
      <c r="D375" s="1">
        <v>46</v>
      </c>
      <c r="E375" s="1">
        <v>2</v>
      </c>
      <c r="F375" s="1">
        <v>4.0869999999999997</v>
      </c>
    </row>
    <row r="376" spans="2:6" x14ac:dyDescent="0.25">
      <c r="B376" s="1" t="s">
        <v>26</v>
      </c>
      <c r="C376" s="1">
        <v>120</v>
      </c>
      <c r="D376" s="1">
        <v>47</v>
      </c>
      <c r="E376" s="1">
        <v>2</v>
      </c>
      <c r="F376" s="1">
        <v>4.1529999999999996</v>
      </c>
    </row>
    <row r="377" spans="2:6" x14ac:dyDescent="0.25">
      <c r="B377" s="1" t="s">
        <v>26</v>
      </c>
      <c r="C377" s="1">
        <v>121</v>
      </c>
      <c r="D377" s="1">
        <v>48</v>
      </c>
      <c r="E377" s="1">
        <v>2</v>
      </c>
      <c r="F377" s="1">
        <v>4.1319999999999997</v>
      </c>
    </row>
    <row r="378" spans="2:6" x14ac:dyDescent="0.25">
      <c r="B378" s="1" t="s">
        <v>26</v>
      </c>
      <c r="C378" s="1">
        <v>122</v>
      </c>
      <c r="D378" s="1">
        <v>49</v>
      </c>
      <c r="E378" s="1">
        <v>2</v>
      </c>
      <c r="F378" s="1">
        <v>4.0439999999999996</v>
      </c>
    </row>
    <row r="379" spans="2:6" x14ac:dyDescent="0.25">
      <c r="B379" s="1" t="s">
        <v>26</v>
      </c>
      <c r="C379" s="1">
        <v>123</v>
      </c>
      <c r="D379" s="1">
        <v>50</v>
      </c>
      <c r="E379" s="1">
        <v>2</v>
      </c>
      <c r="F379" s="1">
        <v>3.956</v>
      </c>
    </row>
    <row r="380" spans="2:6" x14ac:dyDescent="0.25">
      <c r="B380" s="1" t="s">
        <v>26</v>
      </c>
      <c r="C380" s="1">
        <v>124</v>
      </c>
      <c r="D380" s="1">
        <v>51</v>
      </c>
      <c r="E380" s="1">
        <v>2</v>
      </c>
      <c r="F380" s="1">
        <v>3.972</v>
      </c>
    </row>
    <row r="381" spans="2:6" x14ac:dyDescent="0.25">
      <c r="B381" s="1" t="s">
        <v>26</v>
      </c>
      <c r="C381" s="1">
        <v>125</v>
      </c>
      <c r="D381" s="1">
        <v>52</v>
      </c>
      <c r="E381" s="1">
        <v>2</v>
      </c>
      <c r="F381" s="1">
        <v>4.0389999999999997</v>
      </c>
    </row>
    <row r="382" spans="2:6" x14ac:dyDescent="0.25">
      <c r="B382" s="1" t="s">
        <v>26</v>
      </c>
      <c r="C382" s="1">
        <v>126</v>
      </c>
      <c r="D382" s="1">
        <v>53</v>
      </c>
      <c r="E382" s="1">
        <v>2</v>
      </c>
      <c r="F382" s="1">
        <v>4.0289999999999999</v>
      </c>
    </row>
    <row r="383" spans="2:6" x14ac:dyDescent="0.25">
      <c r="B383" s="1" t="s">
        <v>26</v>
      </c>
      <c r="C383" s="1">
        <v>127</v>
      </c>
      <c r="D383" s="1">
        <v>54</v>
      </c>
      <c r="E383" s="1">
        <v>2</v>
      </c>
      <c r="F383" s="1">
        <v>3.99</v>
      </c>
    </row>
    <row r="384" spans="2:6" x14ac:dyDescent="0.25">
      <c r="B384" s="1" t="s">
        <v>26</v>
      </c>
      <c r="C384" s="1">
        <v>128</v>
      </c>
      <c r="D384" s="1">
        <v>55</v>
      </c>
      <c r="E384" s="1">
        <v>2</v>
      </c>
      <c r="F384" s="1">
        <v>6.1189999999999998</v>
      </c>
    </row>
    <row r="385" spans="2:6" x14ac:dyDescent="0.25">
      <c r="B385" s="1" t="s">
        <v>26</v>
      </c>
      <c r="C385" s="1">
        <v>129</v>
      </c>
      <c r="D385" s="1">
        <v>56</v>
      </c>
      <c r="E385" s="1">
        <v>2</v>
      </c>
      <c r="F385" s="1">
        <v>4.0860000000000003</v>
      </c>
    </row>
    <row r="386" spans="2:6" x14ac:dyDescent="0.25">
      <c r="B386" s="1" t="s">
        <v>26</v>
      </c>
      <c r="C386" s="1">
        <v>130</v>
      </c>
      <c r="D386" s="1">
        <v>57</v>
      </c>
      <c r="E386" s="1">
        <v>2</v>
      </c>
      <c r="F386" s="1">
        <v>4.0259999999999998</v>
      </c>
    </row>
    <row r="387" spans="2:6" x14ac:dyDescent="0.25">
      <c r="B387" s="1" t="s">
        <v>26</v>
      </c>
      <c r="C387" s="1">
        <v>131</v>
      </c>
      <c r="D387" s="1">
        <v>58</v>
      </c>
      <c r="E387" s="1">
        <v>2</v>
      </c>
      <c r="F387" s="1">
        <v>3.976</v>
      </c>
    </row>
    <row r="388" spans="2:6" x14ac:dyDescent="0.25">
      <c r="B388" s="1" t="s">
        <v>26</v>
      </c>
      <c r="C388" s="1">
        <v>132</v>
      </c>
      <c r="D388" s="1">
        <v>59</v>
      </c>
      <c r="E388" s="1">
        <v>2</v>
      </c>
      <c r="F388" s="1">
        <v>4.0490000000000004</v>
      </c>
    </row>
    <row r="389" spans="2:6" x14ac:dyDescent="0.25">
      <c r="B389" s="1" t="s">
        <v>26</v>
      </c>
      <c r="C389" s="1">
        <v>133</v>
      </c>
      <c r="D389" s="1">
        <v>60</v>
      </c>
      <c r="E389" s="1">
        <v>2</v>
      </c>
      <c r="F389" s="1">
        <v>3.9889999999999999</v>
      </c>
    </row>
    <row r="390" spans="2:6" x14ac:dyDescent="0.25">
      <c r="B390" s="1" t="s">
        <v>26</v>
      </c>
      <c r="C390" s="1">
        <v>134</v>
      </c>
      <c r="D390" s="1">
        <v>61</v>
      </c>
      <c r="E390" s="1">
        <v>2</v>
      </c>
      <c r="F390" s="1">
        <v>4.01</v>
      </c>
    </row>
    <row r="391" spans="2:6" x14ac:dyDescent="0.25">
      <c r="B391" s="1" t="s">
        <v>26</v>
      </c>
      <c r="C391" s="1">
        <v>135</v>
      </c>
      <c r="D391" s="1">
        <v>62</v>
      </c>
      <c r="E391" s="1">
        <v>2</v>
      </c>
      <c r="F391" s="1">
        <v>4.0830000000000002</v>
      </c>
    </row>
    <row r="392" spans="2:6" x14ac:dyDescent="0.25">
      <c r="B392" s="1" t="s">
        <v>26</v>
      </c>
      <c r="C392" s="1">
        <v>136</v>
      </c>
      <c r="D392" s="1">
        <v>63</v>
      </c>
      <c r="E392" s="1">
        <v>2</v>
      </c>
      <c r="F392" s="1">
        <v>3.972</v>
      </c>
    </row>
    <row r="393" spans="2:6" x14ac:dyDescent="0.25">
      <c r="B393" s="1" t="s">
        <v>26</v>
      </c>
      <c r="C393" s="1">
        <v>137</v>
      </c>
      <c r="D393" s="1">
        <v>64</v>
      </c>
      <c r="E393" s="1">
        <v>2</v>
      </c>
      <c r="F393" s="1">
        <v>3.93</v>
      </c>
    </row>
    <row r="394" spans="2:6" x14ac:dyDescent="0.25">
      <c r="B394" s="1" t="s">
        <v>26</v>
      </c>
      <c r="C394" s="1">
        <v>138</v>
      </c>
      <c r="D394" s="1">
        <v>65</v>
      </c>
      <c r="E394" s="1">
        <v>2</v>
      </c>
      <c r="F394" s="1">
        <v>3.9710000000000001</v>
      </c>
    </row>
    <row r="395" spans="2:6" x14ac:dyDescent="0.25">
      <c r="B395" s="1" t="s">
        <v>26</v>
      </c>
      <c r="C395" s="1">
        <v>139</v>
      </c>
      <c r="D395" s="1">
        <v>66</v>
      </c>
      <c r="E395" s="1">
        <v>2</v>
      </c>
      <c r="F395" s="1">
        <v>4.0039999999999996</v>
      </c>
    </row>
    <row r="396" spans="2:6" x14ac:dyDescent="0.25">
      <c r="B396" s="1" t="s">
        <v>26</v>
      </c>
      <c r="C396" s="1">
        <v>140</v>
      </c>
      <c r="D396" s="1">
        <v>67</v>
      </c>
      <c r="E396" s="1">
        <v>2</v>
      </c>
      <c r="F396" s="1">
        <v>4.0279999999999996</v>
      </c>
    </row>
    <row r="397" spans="2:6" x14ac:dyDescent="0.25">
      <c r="B397" s="1" t="s">
        <v>26</v>
      </c>
      <c r="C397" s="1">
        <v>141</v>
      </c>
      <c r="D397" s="1">
        <v>68</v>
      </c>
      <c r="E397" s="1">
        <v>2</v>
      </c>
      <c r="F397" s="1">
        <v>4.0529999999999999</v>
      </c>
    </row>
    <row r="398" spans="2:6" x14ac:dyDescent="0.25">
      <c r="B398" s="1" t="s">
        <v>26</v>
      </c>
      <c r="C398" s="1">
        <v>142</v>
      </c>
      <c r="D398" s="1">
        <v>69</v>
      </c>
      <c r="E398" s="1">
        <v>2</v>
      </c>
      <c r="F398" s="1">
        <v>4.0570000000000004</v>
      </c>
    </row>
    <row r="399" spans="2:6" x14ac:dyDescent="0.25">
      <c r="B399" s="1" t="s">
        <v>26</v>
      </c>
      <c r="C399" s="1">
        <v>143</v>
      </c>
      <c r="D399" s="1">
        <v>70</v>
      </c>
      <c r="E399" s="1">
        <v>2</v>
      </c>
      <c r="F399" s="1">
        <v>3.9529999999999998</v>
      </c>
    </row>
    <row r="400" spans="2:6" x14ac:dyDescent="0.25">
      <c r="B400" s="1" t="s">
        <v>26</v>
      </c>
      <c r="C400" s="1">
        <v>144</v>
      </c>
      <c r="D400" s="1">
        <v>71</v>
      </c>
      <c r="E400" s="1">
        <v>2</v>
      </c>
      <c r="F400" s="1">
        <v>3.952</v>
      </c>
    </row>
    <row r="401" spans="2:6" x14ac:dyDescent="0.25">
      <c r="B401" s="1" t="s">
        <v>26</v>
      </c>
      <c r="C401" s="1">
        <v>145</v>
      </c>
      <c r="D401" s="1">
        <v>72</v>
      </c>
      <c r="E401" s="1">
        <v>2</v>
      </c>
      <c r="F401" s="1">
        <v>3.9689999999999999</v>
      </c>
    </row>
    <row r="402" spans="2:6" x14ac:dyDescent="0.25">
      <c r="B402" s="1" t="s">
        <v>26</v>
      </c>
      <c r="C402" s="1">
        <v>146</v>
      </c>
      <c r="D402" s="1">
        <v>73</v>
      </c>
      <c r="E402" s="1">
        <v>2</v>
      </c>
      <c r="F402" s="1">
        <v>4.01</v>
      </c>
    </row>
    <row r="403" spans="2:6" x14ac:dyDescent="0.25">
      <c r="B403" s="1" t="s">
        <v>26</v>
      </c>
      <c r="C403" s="1">
        <v>147</v>
      </c>
      <c r="D403" s="1">
        <v>74</v>
      </c>
      <c r="E403" s="1">
        <v>2</v>
      </c>
      <c r="F403" s="1">
        <v>4.0010000000000003</v>
      </c>
    </row>
    <row r="404" spans="2:6" x14ac:dyDescent="0.25">
      <c r="B404" s="1" t="s">
        <v>26</v>
      </c>
      <c r="C404" s="1">
        <v>1</v>
      </c>
      <c r="D404" s="1">
        <v>1</v>
      </c>
      <c r="E404" s="1">
        <v>3</v>
      </c>
      <c r="F404" s="1">
        <v>4.57</v>
      </c>
    </row>
    <row r="405" spans="2:6" x14ac:dyDescent="0.25">
      <c r="B405" s="1" t="s">
        <v>26</v>
      </c>
      <c r="C405" s="1">
        <v>2</v>
      </c>
      <c r="D405" s="1">
        <v>2</v>
      </c>
      <c r="E405" s="1">
        <v>3</v>
      </c>
      <c r="F405" s="1">
        <v>4.0789999999999997</v>
      </c>
    </row>
    <row r="406" spans="2:6" x14ac:dyDescent="0.25">
      <c r="B406" s="1" t="s">
        <v>26</v>
      </c>
      <c r="C406" s="1">
        <v>3</v>
      </c>
      <c r="D406" s="1">
        <v>3</v>
      </c>
      <c r="E406" s="1">
        <v>3</v>
      </c>
      <c r="F406" s="1">
        <v>4.0259999999999998</v>
      </c>
    </row>
    <row r="407" spans="2:6" x14ac:dyDescent="0.25">
      <c r="B407" s="1" t="s">
        <v>26</v>
      </c>
      <c r="C407" s="1">
        <v>4</v>
      </c>
      <c r="D407" s="1">
        <v>4</v>
      </c>
      <c r="E407" s="1">
        <v>3</v>
      </c>
      <c r="F407" s="1">
        <v>4.0609999999999999</v>
      </c>
    </row>
    <row r="408" spans="2:6" x14ac:dyDescent="0.25">
      <c r="B408" s="1" t="s">
        <v>26</v>
      </c>
      <c r="C408" s="1">
        <v>5</v>
      </c>
      <c r="D408" s="1">
        <v>5</v>
      </c>
      <c r="E408" s="1">
        <v>3</v>
      </c>
      <c r="F408" s="1">
        <v>3.9510000000000001</v>
      </c>
    </row>
    <row r="409" spans="2:6" x14ac:dyDescent="0.25">
      <c r="B409" s="1" t="s">
        <v>26</v>
      </c>
      <c r="C409" s="1">
        <v>6</v>
      </c>
      <c r="D409" s="1">
        <v>6</v>
      </c>
      <c r="E409" s="1">
        <v>3</v>
      </c>
      <c r="F409" s="1">
        <v>3.99</v>
      </c>
    </row>
    <row r="410" spans="2:6" x14ac:dyDescent="0.25">
      <c r="B410" s="1" t="s">
        <v>26</v>
      </c>
      <c r="C410" s="1">
        <v>7</v>
      </c>
      <c r="D410" s="1">
        <v>7</v>
      </c>
      <c r="E410" s="1">
        <v>3</v>
      </c>
      <c r="F410" s="1">
        <v>4.0709999999999997</v>
      </c>
    </row>
    <row r="411" spans="2:6" x14ac:dyDescent="0.25">
      <c r="B411" s="1" t="s">
        <v>26</v>
      </c>
      <c r="C411" s="1">
        <v>8</v>
      </c>
      <c r="D411" s="1">
        <v>8</v>
      </c>
      <c r="E411" s="1">
        <v>3</v>
      </c>
      <c r="F411" s="1">
        <v>4.0049999999999999</v>
      </c>
    </row>
    <row r="412" spans="2:6" x14ac:dyDescent="0.25">
      <c r="B412" s="1" t="s">
        <v>26</v>
      </c>
      <c r="C412" s="1">
        <v>9</v>
      </c>
      <c r="D412" s="1">
        <v>9</v>
      </c>
      <c r="E412" s="1">
        <v>3</v>
      </c>
      <c r="F412" s="1">
        <v>4.0149999999999997</v>
      </c>
    </row>
    <row r="413" spans="2:6" x14ac:dyDescent="0.25">
      <c r="B413" s="1" t="s">
        <v>26</v>
      </c>
      <c r="C413" s="1">
        <v>10</v>
      </c>
      <c r="D413" s="1">
        <v>10</v>
      </c>
      <c r="E413" s="1">
        <v>3</v>
      </c>
      <c r="F413" s="1">
        <v>3.944</v>
      </c>
    </row>
    <row r="414" spans="2:6" x14ac:dyDescent="0.25">
      <c r="B414" s="1" t="s">
        <v>26</v>
      </c>
      <c r="C414" s="1">
        <v>11</v>
      </c>
      <c r="D414" s="1">
        <v>11</v>
      </c>
      <c r="E414" s="1">
        <v>3</v>
      </c>
      <c r="F414" s="1">
        <v>3.9950000000000001</v>
      </c>
    </row>
    <row r="415" spans="2:6" x14ac:dyDescent="0.25">
      <c r="B415" s="1" t="s">
        <v>26</v>
      </c>
      <c r="C415" s="1">
        <v>12</v>
      </c>
      <c r="D415" s="1">
        <v>12</v>
      </c>
      <c r="E415" s="1">
        <v>3</v>
      </c>
      <c r="F415" s="1">
        <v>4.0229999999999997</v>
      </c>
    </row>
    <row r="416" spans="2:6" x14ac:dyDescent="0.25">
      <c r="B416" s="1" t="s">
        <v>26</v>
      </c>
      <c r="C416" s="1">
        <v>13</v>
      </c>
      <c r="D416" s="1">
        <v>13</v>
      </c>
      <c r="E416" s="1">
        <v>3</v>
      </c>
      <c r="F416" s="1">
        <v>4.1879999999999997</v>
      </c>
    </row>
    <row r="417" spans="2:6" x14ac:dyDescent="0.25">
      <c r="B417" s="1" t="s">
        <v>26</v>
      </c>
      <c r="C417" s="1">
        <v>14</v>
      </c>
      <c r="D417" s="1">
        <v>14</v>
      </c>
      <c r="E417" s="1">
        <v>3</v>
      </c>
      <c r="F417" s="1">
        <v>4.01</v>
      </c>
    </row>
    <row r="418" spans="2:6" x14ac:dyDescent="0.25">
      <c r="B418" s="1" t="s">
        <v>26</v>
      </c>
      <c r="C418" s="1">
        <v>15</v>
      </c>
      <c r="D418" s="1">
        <v>15</v>
      </c>
      <c r="E418" s="1">
        <v>3</v>
      </c>
      <c r="F418" s="1">
        <v>3.956</v>
      </c>
    </row>
    <row r="419" spans="2:6" x14ac:dyDescent="0.25">
      <c r="B419" s="1" t="s">
        <v>26</v>
      </c>
      <c r="C419" s="1">
        <v>16</v>
      </c>
      <c r="D419" s="1">
        <v>16</v>
      </c>
      <c r="E419" s="1">
        <v>3</v>
      </c>
      <c r="F419" s="1">
        <v>4.0609999999999999</v>
      </c>
    </row>
    <row r="420" spans="2:6" x14ac:dyDescent="0.25">
      <c r="B420" s="1" t="s">
        <v>26</v>
      </c>
      <c r="C420" s="1">
        <v>17</v>
      </c>
      <c r="D420" s="1">
        <v>17</v>
      </c>
      <c r="E420" s="1">
        <v>3</v>
      </c>
      <c r="F420" s="1">
        <v>3.9910000000000001</v>
      </c>
    </row>
    <row r="421" spans="2:6" x14ac:dyDescent="0.25">
      <c r="B421" s="1" t="s">
        <v>26</v>
      </c>
      <c r="C421" s="1">
        <v>18</v>
      </c>
      <c r="D421" s="1">
        <v>18</v>
      </c>
      <c r="E421" s="1">
        <v>3</v>
      </c>
      <c r="F421" s="1">
        <v>4.0229999999999997</v>
      </c>
    </row>
    <row r="422" spans="2:6" x14ac:dyDescent="0.25">
      <c r="B422" s="1" t="s">
        <v>26</v>
      </c>
      <c r="C422" s="1">
        <v>19</v>
      </c>
      <c r="D422" s="1">
        <v>19</v>
      </c>
      <c r="E422" s="1">
        <v>3</v>
      </c>
      <c r="F422" s="1">
        <v>4.109</v>
      </c>
    </row>
    <row r="423" spans="2:6" x14ac:dyDescent="0.25">
      <c r="B423" s="1" t="s">
        <v>26</v>
      </c>
      <c r="C423" s="1">
        <v>20</v>
      </c>
      <c r="D423" s="1">
        <v>20</v>
      </c>
      <c r="E423" s="1">
        <v>3</v>
      </c>
      <c r="F423" s="1">
        <v>4.0570000000000004</v>
      </c>
    </row>
    <row r="424" spans="2:6" x14ac:dyDescent="0.25">
      <c r="B424" s="1" t="s">
        <v>26</v>
      </c>
      <c r="C424" s="1">
        <v>21</v>
      </c>
      <c r="D424" s="1">
        <v>21</v>
      </c>
      <c r="E424" s="1">
        <v>3</v>
      </c>
      <c r="F424" s="1">
        <v>4.0149999999999997</v>
      </c>
    </row>
    <row r="425" spans="2:6" x14ac:dyDescent="0.25">
      <c r="B425" s="1" t="s">
        <v>26</v>
      </c>
      <c r="C425" s="1">
        <v>22</v>
      </c>
      <c r="D425" s="1">
        <v>22</v>
      </c>
      <c r="E425" s="1">
        <v>3</v>
      </c>
      <c r="F425" s="1">
        <v>4.0389999999999997</v>
      </c>
    </row>
    <row r="426" spans="2:6" x14ac:dyDescent="0.25">
      <c r="B426" s="1" t="s">
        <v>26</v>
      </c>
      <c r="C426" s="1">
        <v>23</v>
      </c>
      <c r="D426" s="1">
        <v>23</v>
      </c>
      <c r="E426" s="1">
        <v>3</v>
      </c>
      <c r="F426" s="1">
        <v>4.0179999999999998</v>
      </c>
    </row>
    <row r="427" spans="2:6" x14ac:dyDescent="0.25">
      <c r="B427" s="1" t="s">
        <v>26</v>
      </c>
      <c r="C427" s="1">
        <v>24</v>
      </c>
      <c r="D427" s="1">
        <v>24</v>
      </c>
      <c r="E427" s="1">
        <v>3</v>
      </c>
      <c r="F427" s="1">
        <v>4.0430000000000001</v>
      </c>
    </row>
    <row r="428" spans="2:6" x14ac:dyDescent="0.25">
      <c r="B428" s="1" t="s">
        <v>26</v>
      </c>
      <c r="C428" s="1">
        <v>25</v>
      </c>
      <c r="D428" s="1">
        <v>25</v>
      </c>
      <c r="E428" s="1">
        <v>3</v>
      </c>
      <c r="F428" s="1">
        <v>4</v>
      </c>
    </row>
    <row r="429" spans="2:6" x14ac:dyDescent="0.25">
      <c r="B429" s="1" t="s">
        <v>26</v>
      </c>
      <c r="C429" s="1">
        <v>26</v>
      </c>
      <c r="D429" s="1">
        <v>26</v>
      </c>
      <c r="E429" s="1">
        <v>3</v>
      </c>
      <c r="F429" s="1">
        <v>4.1020000000000003</v>
      </c>
    </row>
    <row r="430" spans="2:6" x14ac:dyDescent="0.25">
      <c r="B430" s="1" t="s">
        <v>26</v>
      </c>
      <c r="C430" s="1">
        <v>27</v>
      </c>
      <c r="D430" s="1">
        <v>27</v>
      </c>
      <c r="E430" s="1">
        <v>3</v>
      </c>
      <c r="F430" s="1">
        <v>4.1559999999999997</v>
      </c>
    </row>
    <row r="431" spans="2:6" x14ac:dyDescent="0.25">
      <c r="B431" s="1" t="s">
        <v>26</v>
      </c>
      <c r="C431" s="1">
        <v>28</v>
      </c>
      <c r="D431" s="1">
        <v>28</v>
      </c>
      <c r="E431" s="1">
        <v>3</v>
      </c>
      <c r="F431" s="1">
        <v>3.98</v>
      </c>
    </row>
    <row r="432" spans="2:6" x14ac:dyDescent="0.25">
      <c r="B432" s="1" t="s">
        <v>26</v>
      </c>
      <c r="C432" s="1">
        <v>29</v>
      </c>
      <c r="D432" s="1">
        <v>29</v>
      </c>
      <c r="E432" s="1">
        <v>3</v>
      </c>
      <c r="F432" s="1">
        <v>4.1280000000000001</v>
      </c>
    </row>
    <row r="433" spans="2:6" x14ac:dyDescent="0.25">
      <c r="B433" s="1" t="s">
        <v>26</v>
      </c>
      <c r="C433" s="1">
        <v>30</v>
      </c>
      <c r="D433" s="1">
        <v>30</v>
      </c>
      <c r="E433" s="1">
        <v>3</v>
      </c>
      <c r="F433" s="1">
        <v>4.0599999999999996</v>
      </c>
    </row>
    <row r="434" spans="2:6" x14ac:dyDescent="0.25">
      <c r="B434" s="1" t="s">
        <v>26</v>
      </c>
      <c r="C434" s="1">
        <v>31</v>
      </c>
      <c r="D434" s="1">
        <v>31</v>
      </c>
      <c r="E434" s="1">
        <v>3</v>
      </c>
      <c r="F434" s="1">
        <v>4.0060000000000002</v>
      </c>
    </row>
    <row r="435" spans="2:6" x14ac:dyDescent="0.25">
      <c r="B435" s="1" t="s">
        <v>26</v>
      </c>
      <c r="C435" s="1">
        <v>32</v>
      </c>
      <c r="D435" s="1">
        <v>32</v>
      </c>
      <c r="E435" s="1">
        <v>3</v>
      </c>
      <c r="F435" s="1">
        <v>3.9769999999999999</v>
      </c>
    </row>
    <row r="436" spans="2:6" x14ac:dyDescent="0.25">
      <c r="B436" s="1" t="s">
        <v>26</v>
      </c>
      <c r="C436" s="1">
        <v>33</v>
      </c>
      <c r="D436" s="1">
        <v>33</v>
      </c>
      <c r="E436" s="1">
        <v>3</v>
      </c>
      <c r="F436" s="1">
        <v>3.9740000000000002</v>
      </c>
    </row>
    <row r="437" spans="2:6" x14ac:dyDescent="0.25">
      <c r="B437" s="1" t="s">
        <v>26</v>
      </c>
      <c r="C437" s="1">
        <v>34</v>
      </c>
      <c r="D437" s="1">
        <v>34</v>
      </c>
      <c r="E437" s="1">
        <v>3</v>
      </c>
      <c r="F437" s="1">
        <v>3.992</v>
      </c>
    </row>
    <row r="438" spans="2:6" x14ac:dyDescent="0.25">
      <c r="B438" s="1" t="s">
        <v>26</v>
      </c>
      <c r="C438" s="1">
        <v>35</v>
      </c>
      <c r="D438" s="1">
        <v>35</v>
      </c>
      <c r="E438" s="1">
        <v>3</v>
      </c>
      <c r="F438" s="1">
        <v>7.03</v>
      </c>
    </row>
    <row r="439" spans="2:6" x14ac:dyDescent="0.25">
      <c r="B439" s="1" t="s">
        <v>26</v>
      </c>
      <c r="C439" s="1">
        <v>36</v>
      </c>
      <c r="D439" s="1">
        <v>36</v>
      </c>
      <c r="E439" s="1">
        <v>3</v>
      </c>
      <c r="F439" s="1">
        <v>4.125</v>
      </c>
    </row>
    <row r="440" spans="2:6" x14ac:dyDescent="0.25">
      <c r="B440" s="1" t="s">
        <v>26</v>
      </c>
      <c r="C440" s="1">
        <v>37</v>
      </c>
      <c r="D440" s="1">
        <v>37</v>
      </c>
      <c r="E440" s="1">
        <v>3</v>
      </c>
      <c r="F440" s="1">
        <v>4.0049999999999999</v>
      </c>
    </row>
    <row r="441" spans="2:6" x14ac:dyDescent="0.25">
      <c r="B441" s="1" t="s">
        <v>26</v>
      </c>
      <c r="C441" s="1">
        <v>38</v>
      </c>
      <c r="D441" s="1">
        <v>38</v>
      </c>
      <c r="E441" s="1">
        <v>3</v>
      </c>
      <c r="F441" s="1">
        <v>4.0890000000000004</v>
      </c>
    </row>
    <row r="442" spans="2:6" x14ac:dyDescent="0.25">
      <c r="B442" s="1" t="s">
        <v>26</v>
      </c>
      <c r="C442" s="1">
        <v>39</v>
      </c>
      <c r="D442" s="1">
        <v>39</v>
      </c>
      <c r="E442" s="1">
        <v>3</v>
      </c>
      <c r="F442" s="1">
        <v>3.9990000000000001</v>
      </c>
    </row>
    <row r="443" spans="2:6" x14ac:dyDescent="0.25">
      <c r="B443" s="1" t="s">
        <v>26</v>
      </c>
      <c r="C443" s="1">
        <v>40</v>
      </c>
      <c r="D443" s="1">
        <v>40</v>
      </c>
      <c r="E443" s="1">
        <v>3</v>
      </c>
      <c r="F443" s="1">
        <v>4.0460000000000003</v>
      </c>
    </row>
    <row r="444" spans="2:6" x14ac:dyDescent="0.25">
      <c r="B444" s="1" t="s">
        <v>26</v>
      </c>
      <c r="C444" s="1">
        <v>41</v>
      </c>
      <c r="D444" s="1">
        <v>41</v>
      </c>
      <c r="E444" s="1">
        <v>3</v>
      </c>
      <c r="F444" s="1">
        <v>4.0910000000000002</v>
      </c>
    </row>
    <row r="445" spans="2:6" x14ac:dyDescent="0.25">
      <c r="B445" s="1" t="s">
        <v>26</v>
      </c>
      <c r="C445" s="1">
        <v>42</v>
      </c>
      <c r="D445" s="1">
        <v>42</v>
      </c>
      <c r="E445" s="1">
        <v>3</v>
      </c>
      <c r="F445" s="1">
        <v>4.0220000000000002</v>
      </c>
    </row>
    <row r="446" spans="2:6" x14ac:dyDescent="0.25">
      <c r="B446" s="1" t="s">
        <v>26</v>
      </c>
      <c r="C446" s="1">
        <v>43</v>
      </c>
      <c r="D446" s="1">
        <v>43</v>
      </c>
      <c r="E446" s="1">
        <v>3</v>
      </c>
      <c r="F446" s="1">
        <v>3.9769999999999999</v>
      </c>
    </row>
    <row r="447" spans="2:6" x14ac:dyDescent="0.25">
      <c r="B447" s="1" t="s">
        <v>26</v>
      </c>
      <c r="C447" s="1">
        <v>44</v>
      </c>
      <c r="D447" s="1">
        <v>44</v>
      </c>
      <c r="E447" s="1">
        <v>3</v>
      </c>
      <c r="F447" s="1">
        <v>4.0270000000000001</v>
      </c>
    </row>
    <row r="448" spans="2:6" x14ac:dyDescent="0.25">
      <c r="B448" s="1" t="s">
        <v>26</v>
      </c>
      <c r="C448" s="1">
        <v>45</v>
      </c>
      <c r="D448" s="1">
        <v>45</v>
      </c>
      <c r="E448" s="1">
        <v>3</v>
      </c>
      <c r="F448" s="1">
        <v>4.0430000000000001</v>
      </c>
    </row>
    <row r="449" spans="2:6" x14ac:dyDescent="0.25">
      <c r="B449" s="1" t="s">
        <v>26</v>
      </c>
      <c r="C449" s="1">
        <v>46</v>
      </c>
      <c r="D449" s="1">
        <v>46</v>
      </c>
      <c r="E449" s="1">
        <v>3</v>
      </c>
      <c r="F449" s="1">
        <v>4.0359999999999996</v>
      </c>
    </row>
    <row r="450" spans="2:6" x14ac:dyDescent="0.25">
      <c r="B450" s="1" t="s">
        <v>26</v>
      </c>
      <c r="C450" s="1">
        <v>47</v>
      </c>
      <c r="D450" s="1">
        <v>47</v>
      </c>
      <c r="E450" s="1">
        <v>3</v>
      </c>
      <c r="F450" s="1">
        <v>4.0780000000000003</v>
      </c>
    </row>
    <row r="451" spans="2:6" x14ac:dyDescent="0.25">
      <c r="B451" s="1" t="s">
        <v>26</v>
      </c>
      <c r="C451" s="1">
        <v>48</v>
      </c>
      <c r="D451" s="1">
        <v>48</v>
      </c>
      <c r="E451" s="1">
        <v>3</v>
      </c>
      <c r="F451" s="1">
        <v>4.0780000000000003</v>
      </c>
    </row>
    <row r="452" spans="2:6" x14ac:dyDescent="0.25">
      <c r="B452" s="1" t="s">
        <v>26</v>
      </c>
      <c r="C452" s="1">
        <v>49</v>
      </c>
      <c r="D452" s="1">
        <v>49</v>
      </c>
      <c r="E452" s="1">
        <v>3</v>
      </c>
      <c r="F452" s="1">
        <v>4.1059999999999999</v>
      </c>
    </row>
    <row r="453" spans="2:6" x14ac:dyDescent="0.25">
      <c r="B453" s="1" t="s">
        <v>26</v>
      </c>
      <c r="C453" s="1">
        <v>50</v>
      </c>
      <c r="D453" s="1">
        <v>50</v>
      </c>
      <c r="E453" s="1">
        <v>3</v>
      </c>
      <c r="F453" s="1">
        <v>3.9540000000000002</v>
      </c>
    </row>
    <row r="454" spans="2:6" x14ac:dyDescent="0.25">
      <c r="B454" s="1" t="s">
        <v>26</v>
      </c>
      <c r="C454" s="1">
        <v>51</v>
      </c>
      <c r="D454" s="1">
        <v>51</v>
      </c>
      <c r="E454" s="1">
        <v>3</v>
      </c>
      <c r="F454" s="1">
        <v>3.9809999999999999</v>
      </c>
    </row>
    <row r="455" spans="2:6" x14ac:dyDescent="0.25">
      <c r="B455" s="1" t="s">
        <v>26</v>
      </c>
      <c r="C455" s="1">
        <v>52</v>
      </c>
      <c r="D455" s="1">
        <v>52</v>
      </c>
      <c r="E455" s="1">
        <v>3</v>
      </c>
      <c r="F455" s="1">
        <v>4.0279999999999996</v>
      </c>
    </row>
    <row r="456" spans="2:6" x14ac:dyDescent="0.25">
      <c r="B456" s="1" t="s">
        <v>26</v>
      </c>
      <c r="C456" s="1">
        <v>53</v>
      </c>
      <c r="D456" s="1">
        <v>53</v>
      </c>
      <c r="E456" s="1">
        <v>3</v>
      </c>
      <c r="F456" s="1">
        <v>3.99</v>
      </c>
    </row>
    <row r="457" spans="2:6" x14ac:dyDescent="0.25">
      <c r="B457" s="1" t="s">
        <v>26</v>
      </c>
      <c r="C457" s="1">
        <v>54</v>
      </c>
      <c r="D457" s="1">
        <v>54</v>
      </c>
      <c r="E457" s="1">
        <v>3</v>
      </c>
      <c r="F457" s="1">
        <v>4.0830000000000002</v>
      </c>
    </row>
    <row r="458" spans="2:6" x14ac:dyDescent="0.25">
      <c r="B458" s="1" t="s">
        <v>26</v>
      </c>
      <c r="C458" s="1">
        <v>55</v>
      </c>
      <c r="D458" s="1">
        <v>55</v>
      </c>
      <c r="E458" s="1">
        <v>3</v>
      </c>
      <c r="F458" s="1">
        <v>4.0279999999999996</v>
      </c>
    </row>
    <row r="459" spans="2:6" x14ac:dyDescent="0.25">
      <c r="B459" s="1" t="s">
        <v>26</v>
      </c>
      <c r="C459" s="1">
        <v>56</v>
      </c>
      <c r="D459" s="1">
        <v>56</v>
      </c>
      <c r="E459" s="1">
        <v>3</v>
      </c>
      <c r="F459" s="1">
        <v>4.0330000000000004</v>
      </c>
    </row>
    <row r="460" spans="2:6" x14ac:dyDescent="0.25">
      <c r="B460" s="1" t="s">
        <v>26</v>
      </c>
      <c r="C460" s="1">
        <v>57</v>
      </c>
      <c r="D460" s="1">
        <v>57</v>
      </c>
      <c r="E460" s="1">
        <v>3</v>
      </c>
      <c r="F460" s="1">
        <v>4.1820000000000004</v>
      </c>
    </row>
    <row r="461" spans="2:6" x14ac:dyDescent="0.25">
      <c r="B461" s="1" t="s">
        <v>26</v>
      </c>
      <c r="C461" s="1">
        <v>58</v>
      </c>
      <c r="D461" s="1">
        <v>58</v>
      </c>
      <c r="E461" s="1">
        <v>3</v>
      </c>
      <c r="F461" s="1">
        <v>3.98</v>
      </c>
    </row>
    <row r="462" spans="2:6" x14ac:dyDescent="0.25">
      <c r="B462" s="1" t="s">
        <v>26</v>
      </c>
      <c r="C462" s="1">
        <v>59</v>
      </c>
      <c r="D462" s="1">
        <v>59</v>
      </c>
      <c r="E462" s="1">
        <v>3</v>
      </c>
      <c r="F462" s="1">
        <v>4.0419999999999998</v>
      </c>
    </row>
    <row r="463" spans="2:6" x14ac:dyDescent="0.25">
      <c r="B463" s="1" t="s">
        <v>26</v>
      </c>
      <c r="C463" s="1">
        <v>60</v>
      </c>
      <c r="D463" s="1">
        <v>60</v>
      </c>
      <c r="E463" s="1">
        <v>3</v>
      </c>
      <c r="F463" s="1">
        <v>4.0170000000000003</v>
      </c>
    </row>
    <row r="464" spans="2:6" x14ac:dyDescent="0.25">
      <c r="B464" s="1" t="s">
        <v>26</v>
      </c>
      <c r="C464" s="1">
        <v>61</v>
      </c>
      <c r="D464" s="1">
        <v>61</v>
      </c>
      <c r="E464" s="1">
        <v>3</v>
      </c>
      <c r="F464" s="1">
        <v>4.0709999999999997</v>
      </c>
    </row>
    <row r="465" spans="2:6" x14ac:dyDescent="0.25">
      <c r="B465" s="1" t="s">
        <v>26</v>
      </c>
      <c r="C465" s="1">
        <v>62</v>
      </c>
      <c r="D465" s="1">
        <v>62</v>
      </c>
      <c r="E465" s="1">
        <v>3</v>
      </c>
      <c r="F465" s="1">
        <v>4.1260000000000003</v>
      </c>
    </row>
    <row r="466" spans="2:6" x14ac:dyDescent="0.25">
      <c r="B466" s="1" t="s">
        <v>26</v>
      </c>
      <c r="C466" s="1">
        <v>63</v>
      </c>
      <c r="D466" s="1">
        <v>63</v>
      </c>
      <c r="E466" s="1">
        <v>3</v>
      </c>
      <c r="F466" s="1">
        <v>4.0330000000000004</v>
      </c>
    </row>
    <row r="467" spans="2:6" x14ac:dyDescent="0.25">
      <c r="B467" s="1" t="s">
        <v>26</v>
      </c>
      <c r="C467" s="1">
        <v>64</v>
      </c>
      <c r="D467" s="1">
        <v>64</v>
      </c>
      <c r="E467" s="1">
        <v>3</v>
      </c>
      <c r="F467" s="1">
        <v>4.07</v>
      </c>
    </row>
    <row r="468" spans="2:6" x14ac:dyDescent="0.25">
      <c r="B468" s="1" t="s">
        <v>26</v>
      </c>
      <c r="C468" s="1">
        <v>65</v>
      </c>
      <c r="D468" s="1">
        <v>65</v>
      </c>
      <c r="E468" s="1">
        <v>3</v>
      </c>
      <c r="F468" s="1">
        <v>4.173</v>
      </c>
    </row>
    <row r="469" spans="2:6" x14ac:dyDescent="0.25">
      <c r="B469" s="1" t="s">
        <v>26</v>
      </c>
      <c r="C469" s="1">
        <v>66</v>
      </c>
      <c r="D469" s="1">
        <v>66</v>
      </c>
      <c r="E469" s="1">
        <v>3</v>
      </c>
      <c r="F469" s="1">
        <v>4.1029999999999998</v>
      </c>
    </row>
    <row r="470" spans="2:6" x14ac:dyDescent="0.25">
      <c r="B470" s="1" t="s">
        <v>26</v>
      </c>
      <c r="C470" s="1">
        <v>67</v>
      </c>
      <c r="D470" s="1">
        <v>67</v>
      </c>
      <c r="E470" s="1">
        <v>3</v>
      </c>
      <c r="F470" s="1">
        <v>4.0449999999999999</v>
      </c>
    </row>
    <row r="471" spans="2:6" x14ac:dyDescent="0.25">
      <c r="B471" s="1" t="s">
        <v>26</v>
      </c>
      <c r="C471" s="1">
        <v>68</v>
      </c>
      <c r="D471" s="1">
        <v>68</v>
      </c>
      <c r="E471" s="1">
        <v>3</v>
      </c>
      <c r="F471" s="1">
        <v>4.0140000000000002</v>
      </c>
    </row>
    <row r="472" spans="2:6" x14ac:dyDescent="0.25">
      <c r="B472" s="1" t="s">
        <v>26</v>
      </c>
      <c r="C472" s="1">
        <v>69</v>
      </c>
      <c r="D472" s="1">
        <v>69</v>
      </c>
      <c r="E472" s="1">
        <v>3</v>
      </c>
      <c r="F472" s="1">
        <v>3.8069999999999999</v>
      </c>
    </row>
    <row r="473" spans="2:6" x14ac:dyDescent="0.25">
      <c r="B473" s="1" t="s">
        <v>26</v>
      </c>
      <c r="C473" s="1">
        <v>70</v>
      </c>
      <c r="D473" s="1">
        <v>70</v>
      </c>
      <c r="E473" s="1">
        <v>3</v>
      </c>
      <c r="F473" s="1">
        <v>4.28</v>
      </c>
    </row>
    <row r="474" spans="2:6" x14ac:dyDescent="0.25">
      <c r="B474" s="1" t="s">
        <v>26</v>
      </c>
      <c r="C474" s="1">
        <v>71</v>
      </c>
      <c r="D474" s="1">
        <v>71</v>
      </c>
      <c r="E474" s="1">
        <v>3</v>
      </c>
      <c r="F474" s="1">
        <v>4.16</v>
      </c>
    </row>
    <row r="475" spans="2:6" x14ac:dyDescent="0.25">
      <c r="B475" s="1" t="s">
        <v>26</v>
      </c>
      <c r="C475" s="1">
        <v>72</v>
      </c>
      <c r="D475" s="1">
        <v>72</v>
      </c>
      <c r="E475" s="1">
        <v>3</v>
      </c>
      <c r="F475" s="1">
        <v>4.0940000000000003</v>
      </c>
    </row>
    <row r="476" spans="2:6" x14ac:dyDescent="0.25">
      <c r="B476" s="1" t="s">
        <v>26</v>
      </c>
      <c r="C476" s="1">
        <v>73</v>
      </c>
      <c r="D476" s="1">
        <v>73</v>
      </c>
      <c r="E476" s="1">
        <v>3</v>
      </c>
      <c r="F476" s="1">
        <v>4.0570000000000004</v>
      </c>
    </row>
    <row r="477" spans="2:6" x14ac:dyDescent="0.25">
      <c r="B477" s="1" t="s">
        <v>29</v>
      </c>
      <c r="C477" s="1">
        <v>1</v>
      </c>
      <c r="D477" s="1">
        <v>1</v>
      </c>
      <c r="E477" s="1">
        <v>1</v>
      </c>
      <c r="F477" s="1">
        <v>4.5010000000000003</v>
      </c>
    </row>
    <row r="478" spans="2:6" x14ac:dyDescent="0.25">
      <c r="B478" s="1" t="s">
        <v>29</v>
      </c>
      <c r="C478" s="1">
        <v>2</v>
      </c>
      <c r="D478" s="1">
        <v>2</v>
      </c>
      <c r="E478" s="1">
        <v>1</v>
      </c>
      <c r="F478" s="1">
        <v>4.0190000000000001</v>
      </c>
    </row>
    <row r="479" spans="2:6" x14ac:dyDescent="0.25">
      <c r="B479" s="1" t="s">
        <v>29</v>
      </c>
      <c r="C479" s="1">
        <v>3</v>
      </c>
      <c r="D479" s="1">
        <v>3</v>
      </c>
      <c r="E479" s="1">
        <v>1</v>
      </c>
      <c r="F479" s="1">
        <v>4.0910000000000002</v>
      </c>
    </row>
    <row r="480" spans="2:6" x14ac:dyDescent="0.25">
      <c r="B480" s="1" t="s">
        <v>29</v>
      </c>
      <c r="C480" s="1">
        <v>4</v>
      </c>
      <c r="D480" s="1">
        <v>4</v>
      </c>
      <c r="E480" s="1">
        <v>1</v>
      </c>
      <c r="F480" s="1">
        <v>4.0599999999999996</v>
      </c>
    </row>
    <row r="481" spans="2:6" x14ac:dyDescent="0.25">
      <c r="B481" s="1" t="s">
        <v>29</v>
      </c>
      <c r="C481" s="1">
        <v>5</v>
      </c>
      <c r="D481" s="1">
        <v>5</v>
      </c>
      <c r="E481" s="1">
        <v>1</v>
      </c>
      <c r="F481" s="1">
        <v>4.016</v>
      </c>
    </row>
    <row r="482" spans="2:6" x14ac:dyDescent="0.25">
      <c r="B482" s="1" t="s">
        <v>29</v>
      </c>
      <c r="C482" s="1">
        <v>6</v>
      </c>
      <c r="D482" s="1">
        <v>6</v>
      </c>
      <c r="E482" s="1">
        <v>1</v>
      </c>
      <c r="F482" s="1">
        <v>6.03</v>
      </c>
    </row>
    <row r="483" spans="2:6" x14ac:dyDescent="0.25">
      <c r="B483" s="1" t="s">
        <v>29</v>
      </c>
      <c r="C483" s="1">
        <v>7</v>
      </c>
      <c r="D483" s="1">
        <v>7</v>
      </c>
      <c r="E483" s="1">
        <v>1</v>
      </c>
      <c r="F483" s="1">
        <v>4.0279999999999996</v>
      </c>
    </row>
    <row r="484" spans="2:6" x14ac:dyDescent="0.25">
      <c r="B484" s="1" t="s">
        <v>29</v>
      </c>
      <c r="C484" s="1">
        <v>8</v>
      </c>
      <c r="D484" s="1">
        <v>8</v>
      </c>
      <c r="E484" s="1">
        <v>1</v>
      </c>
      <c r="F484" s="1">
        <v>4.2229999999999999</v>
      </c>
    </row>
    <row r="485" spans="2:6" x14ac:dyDescent="0.25">
      <c r="B485" s="1" t="s">
        <v>29</v>
      </c>
      <c r="C485" s="1">
        <v>9</v>
      </c>
      <c r="D485" s="1">
        <v>9</v>
      </c>
      <c r="E485" s="1">
        <v>1</v>
      </c>
      <c r="F485" s="1">
        <v>4.0529999999999999</v>
      </c>
    </row>
    <row r="486" spans="2:6" x14ac:dyDescent="0.25">
      <c r="B486" s="1" t="s">
        <v>29</v>
      </c>
      <c r="C486" s="1">
        <v>10</v>
      </c>
      <c r="D486" s="1">
        <v>10</v>
      </c>
      <c r="E486" s="1">
        <v>1</v>
      </c>
      <c r="F486" s="1">
        <v>5.0949999999999998</v>
      </c>
    </row>
    <row r="487" spans="2:6" x14ac:dyDescent="0.25">
      <c r="B487" s="1" t="s">
        <v>29</v>
      </c>
      <c r="C487" s="1">
        <v>11</v>
      </c>
      <c r="D487" s="1">
        <v>11</v>
      </c>
      <c r="E487" s="1">
        <v>1</v>
      </c>
      <c r="F487" s="1">
        <v>4.1420000000000003</v>
      </c>
    </row>
    <row r="488" spans="2:6" x14ac:dyDescent="0.25">
      <c r="B488" s="1" t="s">
        <v>29</v>
      </c>
      <c r="C488" s="1">
        <v>12</v>
      </c>
      <c r="D488" s="1">
        <v>12</v>
      </c>
      <c r="E488" s="1">
        <v>1</v>
      </c>
      <c r="F488" s="1">
        <v>4.1059999999999999</v>
      </c>
    </row>
    <row r="489" spans="2:6" x14ac:dyDescent="0.25">
      <c r="B489" s="1" t="s">
        <v>29</v>
      </c>
      <c r="C489" s="1">
        <v>13</v>
      </c>
      <c r="D489" s="1">
        <v>13</v>
      </c>
      <c r="E489" s="1">
        <v>1</v>
      </c>
      <c r="F489" s="1">
        <v>4.0609999999999999</v>
      </c>
    </row>
    <row r="490" spans="2:6" x14ac:dyDescent="0.25">
      <c r="B490" s="1" t="s">
        <v>29</v>
      </c>
      <c r="C490" s="1">
        <v>14</v>
      </c>
      <c r="D490" s="1">
        <v>14</v>
      </c>
      <c r="E490" s="1">
        <v>1</v>
      </c>
      <c r="F490" s="1">
        <v>4.0830000000000002</v>
      </c>
    </row>
    <row r="491" spans="2:6" x14ac:dyDescent="0.25">
      <c r="B491" s="1" t="s">
        <v>29</v>
      </c>
      <c r="C491" s="1">
        <v>15</v>
      </c>
      <c r="D491" s="1">
        <v>15</v>
      </c>
      <c r="E491" s="1">
        <v>1</v>
      </c>
      <c r="F491" s="1">
        <v>6.7069999999999999</v>
      </c>
    </row>
    <row r="492" spans="2:6" x14ac:dyDescent="0.25">
      <c r="B492" s="1" t="s">
        <v>29</v>
      </c>
      <c r="C492" s="1">
        <v>16</v>
      </c>
      <c r="D492" s="1">
        <v>16</v>
      </c>
      <c r="E492" s="1">
        <v>1</v>
      </c>
      <c r="F492" s="1">
        <v>5.2069999999999999</v>
      </c>
    </row>
    <row r="493" spans="2:6" x14ac:dyDescent="0.25">
      <c r="B493" s="1" t="s">
        <v>29</v>
      </c>
      <c r="C493" s="1">
        <v>17</v>
      </c>
      <c r="D493" s="1">
        <v>17</v>
      </c>
      <c r="E493" s="1">
        <v>1</v>
      </c>
      <c r="F493" s="1">
        <v>4.1500000000000004</v>
      </c>
    </row>
    <row r="494" spans="2:6" x14ac:dyDescent="0.25">
      <c r="B494" s="1" t="s">
        <v>29</v>
      </c>
      <c r="C494" s="1">
        <v>18</v>
      </c>
      <c r="D494" s="1">
        <v>18</v>
      </c>
      <c r="E494" s="1">
        <v>1</v>
      </c>
      <c r="F494" s="1">
        <v>4.0869999999999997</v>
      </c>
    </row>
    <row r="495" spans="2:6" x14ac:dyDescent="0.25">
      <c r="B495" s="1" t="s">
        <v>29</v>
      </c>
      <c r="C495" s="1">
        <v>19</v>
      </c>
      <c r="D495" s="1">
        <v>19</v>
      </c>
      <c r="E495" s="1">
        <v>1</v>
      </c>
      <c r="F495" s="1">
        <v>4.1369999999999996</v>
      </c>
    </row>
    <row r="496" spans="2:6" x14ac:dyDescent="0.25">
      <c r="B496" s="1" t="s">
        <v>29</v>
      </c>
      <c r="C496" s="1">
        <v>20</v>
      </c>
      <c r="D496" s="1">
        <v>20</v>
      </c>
      <c r="E496" s="1">
        <v>1</v>
      </c>
      <c r="F496" s="1">
        <v>5.9370000000000003</v>
      </c>
    </row>
    <row r="497" spans="2:6" x14ac:dyDescent="0.25">
      <c r="B497" s="1" t="s">
        <v>29</v>
      </c>
      <c r="C497" s="1">
        <v>21</v>
      </c>
      <c r="D497" s="1">
        <v>21</v>
      </c>
      <c r="E497" s="1">
        <v>1</v>
      </c>
      <c r="F497" s="1">
        <v>4.09</v>
      </c>
    </row>
    <row r="498" spans="2:6" x14ac:dyDescent="0.25">
      <c r="B498" s="1" t="s">
        <v>29</v>
      </c>
      <c r="C498" s="1">
        <v>22</v>
      </c>
      <c r="D498" s="1">
        <v>22</v>
      </c>
      <c r="E498" s="1">
        <v>1</v>
      </c>
      <c r="F498" s="1">
        <v>4.0599999999999996</v>
      </c>
    </row>
    <row r="499" spans="2:6" x14ac:dyDescent="0.25">
      <c r="B499" s="1" t="s">
        <v>29</v>
      </c>
      <c r="C499" s="1">
        <v>23</v>
      </c>
      <c r="D499" s="1">
        <v>23</v>
      </c>
      <c r="E499" s="1">
        <v>1</v>
      </c>
      <c r="F499" s="1">
        <v>4.1369999999999996</v>
      </c>
    </row>
    <row r="500" spans="2:6" x14ac:dyDescent="0.25">
      <c r="B500" s="1" t="s">
        <v>29</v>
      </c>
      <c r="C500" s="1">
        <v>24</v>
      </c>
      <c r="D500" s="1">
        <v>24</v>
      </c>
      <c r="E500" s="1">
        <v>1</v>
      </c>
      <c r="F500" s="1">
        <v>4.0359999999999996</v>
      </c>
    </row>
    <row r="501" spans="2:6" x14ac:dyDescent="0.25">
      <c r="B501" s="1" t="s">
        <v>29</v>
      </c>
      <c r="C501" s="1">
        <v>25</v>
      </c>
      <c r="D501" s="1">
        <v>25</v>
      </c>
      <c r="E501" s="1">
        <v>1</v>
      </c>
      <c r="F501" s="1">
        <v>3.9889999999999999</v>
      </c>
    </row>
    <row r="502" spans="2:6" x14ac:dyDescent="0.25">
      <c r="B502" s="1" t="s">
        <v>29</v>
      </c>
      <c r="C502" s="1">
        <v>26</v>
      </c>
      <c r="D502" s="1">
        <v>26</v>
      </c>
      <c r="E502" s="1">
        <v>1</v>
      </c>
      <c r="F502" s="1">
        <v>4.0330000000000004</v>
      </c>
    </row>
    <row r="503" spans="2:6" x14ac:dyDescent="0.25">
      <c r="B503" s="1" t="s">
        <v>29</v>
      </c>
      <c r="C503" s="1">
        <v>27</v>
      </c>
      <c r="D503" s="1">
        <v>27</v>
      </c>
      <c r="E503" s="1">
        <v>1</v>
      </c>
      <c r="F503" s="1">
        <v>4.0250000000000004</v>
      </c>
    </row>
    <row r="504" spans="2:6" x14ac:dyDescent="0.25">
      <c r="B504" s="1" t="s">
        <v>29</v>
      </c>
      <c r="C504" s="1">
        <v>28</v>
      </c>
      <c r="D504" s="1">
        <v>28</v>
      </c>
      <c r="E504" s="1">
        <v>1</v>
      </c>
      <c r="F504" s="1">
        <v>4.0209999999999999</v>
      </c>
    </row>
    <row r="505" spans="2:6" x14ac:dyDescent="0.25">
      <c r="B505" s="1" t="s">
        <v>29</v>
      </c>
      <c r="C505" s="1">
        <v>29</v>
      </c>
      <c r="D505" s="1">
        <v>29</v>
      </c>
      <c r="E505" s="1">
        <v>1</v>
      </c>
      <c r="F505" s="1">
        <v>4.0730000000000004</v>
      </c>
    </row>
    <row r="506" spans="2:6" x14ac:dyDescent="0.25">
      <c r="B506" s="1" t="s">
        <v>29</v>
      </c>
      <c r="C506" s="1">
        <v>30</v>
      </c>
      <c r="D506" s="1">
        <v>30</v>
      </c>
      <c r="E506" s="1">
        <v>1</v>
      </c>
      <c r="F506" s="1">
        <v>5.0389999999999997</v>
      </c>
    </row>
    <row r="507" spans="2:6" x14ac:dyDescent="0.25">
      <c r="B507" s="1" t="s">
        <v>29</v>
      </c>
      <c r="C507" s="1">
        <v>31</v>
      </c>
      <c r="D507" s="1">
        <v>31</v>
      </c>
      <c r="E507" s="1">
        <v>1</v>
      </c>
      <c r="F507" s="1">
        <v>4.0529999999999999</v>
      </c>
    </row>
    <row r="508" spans="2:6" x14ac:dyDescent="0.25">
      <c r="B508" s="1" t="s">
        <v>29</v>
      </c>
      <c r="C508" s="1">
        <v>32</v>
      </c>
      <c r="D508" s="1">
        <v>32</v>
      </c>
      <c r="E508" s="1">
        <v>1</v>
      </c>
      <c r="F508" s="1">
        <v>4.0430000000000001</v>
      </c>
    </row>
    <row r="509" spans="2:6" x14ac:dyDescent="0.25">
      <c r="B509" s="1" t="s">
        <v>29</v>
      </c>
      <c r="C509" s="1">
        <v>33</v>
      </c>
      <c r="D509" s="1">
        <v>33</v>
      </c>
      <c r="E509" s="1">
        <v>1</v>
      </c>
      <c r="F509" s="1">
        <v>4.1070000000000002</v>
      </c>
    </row>
    <row r="510" spans="2:6" x14ac:dyDescent="0.25">
      <c r="B510" s="1" t="s">
        <v>29</v>
      </c>
      <c r="C510" s="1">
        <v>34</v>
      </c>
      <c r="D510" s="1">
        <v>34</v>
      </c>
      <c r="E510" s="1">
        <v>1</v>
      </c>
      <c r="F510" s="1">
        <v>4.0739999999999998</v>
      </c>
    </row>
    <row r="511" spans="2:6" x14ac:dyDescent="0.25">
      <c r="B511" s="1" t="s">
        <v>29</v>
      </c>
      <c r="C511" s="1">
        <v>35</v>
      </c>
      <c r="D511" s="1">
        <v>35</v>
      </c>
      <c r="E511" s="1">
        <v>1</v>
      </c>
      <c r="F511" s="1">
        <v>3.9820000000000002</v>
      </c>
    </row>
    <row r="512" spans="2:6" x14ac:dyDescent="0.25">
      <c r="B512" s="1" t="s">
        <v>29</v>
      </c>
      <c r="C512" s="1">
        <v>36</v>
      </c>
      <c r="D512" s="1">
        <v>36</v>
      </c>
      <c r="E512" s="1">
        <v>1</v>
      </c>
      <c r="F512" s="1">
        <v>4.1219999999999999</v>
      </c>
    </row>
    <row r="513" spans="2:6" x14ac:dyDescent="0.25">
      <c r="B513" s="1" t="s">
        <v>29</v>
      </c>
      <c r="C513" s="1">
        <v>37</v>
      </c>
      <c r="D513" s="1">
        <v>37</v>
      </c>
      <c r="E513" s="1">
        <v>1</v>
      </c>
      <c r="F513" s="1">
        <v>4.0549999999999997</v>
      </c>
    </row>
    <row r="514" spans="2:6" x14ac:dyDescent="0.25">
      <c r="B514" s="1" t="s">
        <v>29</v>
      </c>
      <c r="C514" s="1">
        <v>38</v>
      </c>
      <c r="D514" s="1">
        <v>38</v>
      </c>
      <c r="E514" s="1">
        <v>1</v>
      </c>
      <c r="F514" s="1">
        <v>4.0599999999999996</v>
      </c>
    </row>
    <row r="515" spans="2:6" x14ac:dyDescent="0.25">
      <c r="B515" s="1" t="s">
        <v>29</v>
      </c>
      <c r="C515" s="1">
        <v>39</v>
      </c>
      <c r="D515" s="1">
        <v>39</v>
      </c>
      <c r="E515" s="1">
        <v>1</v>
      </c>
      <c r="F515" s="1">
        <v>4.0039999999999996</v>
      </c>
    </row>
    <row r="516" spans="2:6" x14ac:dyDescent="0.25">
      <c r="B516" s="1" t="s">
        <v>29</v>
      </c>
      <c r="C516" s="1">
        <v>40</v>
      </c>
      <c r="D516" s="1">
        <v>40</v>
      </c>
      <c r="E516" s="1">
        <v>1</v>
      </c>
      <c r="F516" s="1">
        <v>4.0810000000000004</v>
      </c>
    </row>
    <row r="517" spans="2:6" x14ac:dyDescent="0.25">
      <c r="B517" s="1" t="s">
        <v>29</v>
      </c>
      <c r="C517" s="1">
        <v>41</v>
      </c>
      <c r="D517" s="1">
        <v>41</v>
      </c>
      <c r="E517" s="1">
        <v>1</v>
      </c>
      <c r="F517" s="1">
        <v>4.03</v>
      </c>
    </row>
    <row r="518" spans="2:6" x14ac:dyDescent="0.25">
      <c r="B518" s="1" t="s">
        <v>29</v>
      </c>
      <c r="C518" s="1">
        <v>42</v>
      </c>
      <c r="D518" s="1">
        <v>42</v>
      </c>
      <c r="E518" s="1">
        <v>1</v>
      </c>
      <c r="F518" s="1">
        <v>6.0620000000000003</v>
      </c>
    </row>
    <row r="519" spans="2:6" x14ac:dyDescent="0.25">
      <c r="B519" s="1" t="s">
        <v>29</v>
      </c>
      <c r="C519" s="1">
        <v>43</v>
      </c>
      <c r="D519" s="1">
        <v>43</v>
      </c>
      <c r="E519" s="1">
        <v>1</v>
      </c>
      <c r="F519" s="1">
        <v>4.0359999999999996</v>
      </c>
    </row>
    <row r="520" spans="2:6" x14ac:dyDescent="0.25">
      <c r="B520" s="1" t="s">
        <v>29</v>
      </c>
      <c r="C520" s="1">
        <v>44</v>
      </c>
      <c r="D520" s="1">
        <v>44</v>
      </c>
      <c r="E520" s="1">
        <v>1</v>
      </c>
      <c r="F520" s="1">
        <v>4.056</v>
      </c>
    </row>
    <row r="521" spans="2:6" x14ac:dyDescent="0.25">
      <c r="B521" s="1" t="s">
        <v>29</v>
      </c>
      <c r="C521" s="1">
        <v>45</v>
      </c>
      <c r="D521" s="1">
        <v>45</v>
      </c>
      <c r="E521" s="1">
        <v>1</v>
      </c>
      <c r="F521" s="1">
        <v>4.0860000000000003</v>
      </c>
    </row>
    <row r="522" spans="2:6" x14ac:dyDescent="0.25">
      <c r="B522" s="1" t="s">
        <v>29</v>
      </c>
      <c r="C522" s="1">
        <v>46</v>
      </c>
      <c r="D522" s="1">
        <v>46</v>
      </c>
      <c r="E522" s="1">
        <v>1</v>
      </c>
      <c r="F522" s="1">
        <v>4.1079999999999997</v>
      </c>
    </row>
    <row r="523" spans="2:6" x14ac:dyDescent="0.25">
      <c r="B523" s="1" t="s">
        <v>29</v>
      </c>
      <c r="C523" s="1">
        <v>47</v>
      </c>
      <c r="D523" s="1">
        <v>47</v>
      </c>
      <c r="E523" s="1">
        <v>1</v>
      </c>
      <c r="F523" s="1">
        <v>4.0170000000000003</v>
      </c>
    </row>
    <row r="524" spans="2:6" x14ac:dyDescent="0.25">
      <c r="B524" s="1" t="s">
        <v>29</v>
      </c>
      <c r="C524" s="1">
        <v>48</v>
      </c>
      <c r="D524" s="1">
        <v>48</v>
      </c>
      <c r="E524" s="1">
        <v>1</v>
      </c>
      <c r="F524" s="1">
        <v>4.0469999999999997</v>
      </c>
    </row>
    <row r="525" spans="2:6" x14ac:dyDescent="0.25">
      <c r="B525" s="1" t="s">
        <v>29</v>
      </c>
      <c r="C525" s="1">
        <v>49</v>
      </c>
      <c r="D525" s="1">
        <v>49</v>
      </c>
      <c r="E525" s="1">
        <v>1</v>
      </c>
      <c r="F525" s="1">
        <v>4.2530000000000001</v>
      </c>
    </row>
    <row r="526" spans="2:6" x14ac:dyDescent="0.25">
      <c r="B526" s="1" t="s">
        <v>29</v>
      </c>
      <c r="C526" s="1">
        <v>50</v>
      </c>
      <c r="D526" s="1">
        <v>50</v>
      </c>
      <c r="E526" s="1">
        <v>1</v>
      </c>
      <c r="F526" s="1">
        <v>4.0640000000000001</v>
      </c>
    </row>
    <row r="527" spans="2:6" x14ac:dyDescent="0.25">
      <c r="B527" s="1" t="s">
        <v>29</v>
      </c>
      <c r="C527" s="1">
        <v>51</v>
      </c>
      <c r="D527" s="1">
        <v>51</v>
      </c>
      <c r="E527" s="1">
        <v>1</v>
      </c>
      <c r="F527" s="1">
        <v>4.0650000000000004</v>
      </c>
    </row>
    <row r="528" spans="2:6" x14ac:dyDescent="0.25">
      <c r="B528" s="1" t="s">
        <v>29</v>
      </c>
      <c r="C528" s="1">
        <v>52</v>
      </c>
      <c r="D528" s="1">
        <v>52</v>
      </c>
      <c r="E528" s="1">
        <v>1</v>
      </c>
      <c r="F528" s="1">
        <v>4.0620000000000003</v>
      </c>
    </row>
    <row r="529" spans="2:6" x14ac:dyDescent="0.25">
      <c r="B529" s="1" t="s">
        <v>29</v>
      </c>
      <c r="C529" s="1">
        <v>53</v>
      </c>
      <c r="D529" s="1">
        <v>53</v>
      </c>
      <c r="E529" s="1">
        <v>1</v>
      </c>
      <c r="F529" s="1">
        <v>4.0990000000000002</v>
      </c>
    </row>
    <row r="530" spans="2:6" x14ac:dyDescent="0.25">
      <c r="B530" s="1" t="s">
        <v>29</v>
      </c>
      <c r="C530" s="1">
        <v>54</v>
      </c>
      <c r="D530" s="1">
        <v>54</v>
      </c>
      <c r="E530" s="1">
        <v>1</v>
      </c>
      <c r="F530" s="1">
        <v>4.0279999999999996</v>
      </c>
    </row>
    <row r="531" spans="2:6" x14ac:dyDescent="0.25">
      <c r="B531" s="1" t="s">
        <v>29</v>
      </c>
      <c r="C531" s="1">
        <v>55</v>
      </c>
      <c r="D531" s="1">
        <v>55</v>
      </c>
      <c r="E531" s="1">
        <v>1</v>
      </c>
      <c r="F531" s="1">
        <v>3.97</v>
      </c>
    </row>
    <row r="532" spans="2:6" x14ac:dyDescent="0.25">
      <c r="B532" s="1" t="s">
        <v>29</v>
      </c>
      <c r="C532" s="1">
        <v>56</v>
      </c>
      <c r="D532" s="1">
        <v>56</v>
      </c>
      <c r="E532" s="1">
        <v>1</v>
      </c>
      <c r="F532" s="1">
        <v>3.9809999999999999</v>
      </c>
    </row>
    <row r="533" spans="2:6" x14ac:dyDescent="0.25">
      <c r="B533" s="1" t="s">
        <v>29</v>
      </c>
      <c r="C533" s="1">
        <v>57</v>
      </c>
      <c r="D533" s="1">
        <v>57</v>
      </c>
      <c r="E533" s="1">
        <v>1</v>
      </c>
      <c r="F533" s="1">
        <v>3.992</v>
      </c>
    </row>
    <row r="534" spans="2:6" x14ac:dyDescent="0.25">
      <c r="B534" s="1" t="s">
        <v>29</v>
      </c>
      <c r="C534" s="1">
        <v>58</v>
      </c>
      <c r="D534" s="1">
        <v>58</v>
      </c>
      <c r="E534" s="1">
        <v>1</v>
      </c>
      <c r="F534" s="1">
        <v>3.988</v>
      </c>
    </row>
    <row r="535" spans="2:6" x14ac:dyDescent="0.25">
      <c r="B535" s="1" t="s">
        <v>29</v>
      </c>
      <c r="C535" s="1">
        <v>59</v>
      </c>
      <c r="D535" s="1">
        <v>59</v>
      </c>
      <c r="E535" s="1">
        <v>1</v>
      </c>
      <c r="F535" s="1">
        <v>4.03</v>
      </c>
    </row>
    <row r="536" spans="2:6" x14ac:dyDescent="0.25">
      <c r="B536" s="1" t="s">
        <v>29</v>
      </c>
      <c r="C536" s="1">
        <v>60</v>
      </c>
      <c r="D536" s="1">
        <v>60</v>
      </c>
      <c r="E536" s="1">
        <v>1</v>
      </c>
      <c r="F536" s="1">
        <v>4.0039999999999996</v>
      </c>
    </row>
    <row r="537" spans="2:6" x14ac:dyDescent="0.25">
      <c r="B537" s="1" t="s">
        <v>29</v>
      </c>
      <c r="C537" s="1">
        <v>61</v>
      </c>
      <c r="D537" s="1">
        <v>61</v>
      </c>
      <c r="E537" s="1">
        <v>1</v>
      </c>
      <c r="F537" s="1">
        <v>4.0170000000000003</v>
      </c>
    </row>
    <row r="538" spans="2:6" x14ac:dyDescent="0.25">
      <c r="B538" s="1" t="s">
        <v>29</v>
      </c>
      <c r="C538" s="1">
        <v>62</v>
      </c>
      <c r="D538" s="1">
        <v>62</v>
      </c>
      <c r="E538" s="1">
        <v>1</v>
      </c>
      <c r="F538" s="1">
        <v>3.9750000000000001</v>
      </c>
    </row>
    <row r="539" spans="2:6" x14ac:dyDescent="0.25">
      <c r="B539" s="1" t="s">
        <v>29</v>
      </c>
      <c r="C539" s="1">
        <v>63</v>
      </c>
      <c r="D539" s="1">
        <v>63</v>
      </c>
      <c r="E539" s="1">
        <v>1</v>
      </c>
      <c r="F539" s="1">
        <v>4.0179999999999998</v>
      </c>
    </row>
    <row r="540" spans="2:6" x14ac:dyDescent="0.25">
      <c r="B540" s="1" t="s">
        <v>29</v>
      </c>
      <c r="C540" s="1">
        <v>64</v>
      </c>
      <c r="D540" s="1">
        <v>64</v>
      </c>
      <c r="E540" s="1">
        <v>1</v>
      </c>
      <c r="F540" s="1">
        <v>4.0430000000000001</v>
      </c>
    </row>
    <row r="541" spans="2:6" x14ac:dyDescent="0.25">
      <c r="B541" s="1" t="s">
        <v>29</v>
      </c>
      <c r="C541" s="1">
        <v>65</v>
      </c>
      <c r="D541" s="1">
        <v>65</v>
      </c>
      <c r="E541" s="1">
        <v>1</v>
      </c>
      <c r="F541" s="1">
        <v>4.0090000000000003</v>
      </c>
    </row>
    <row r="542" spans="2:6" x14ac:dyDescent="0.25">
      <c r="B542" s="1" t="s">
        <v>29</v>
      </c>
      <c r="C542" s="1">
        <v>66</v>
      </c>
      <c r="D542" s="1">
        <v>66</v>
      </c>
      <c r="E542" s="1">
        <v>1</v>
      </c>
      <c r="F542" s="1">
        <v>4.3550000000000004</v>
      </c>
    </row>
    <row r="543" spans="2:6" x14ac:dyDescent="0.25">
      <c r="B543" s="1" t="s">
        <v>29</v>
      </c>
      <c r="C543" s="1">
        <v>67</v>
      </c>
      <c r="D543" s="1">
        <v>67</v>
      </c>
      <c r="E543" s="1">
        <v>1</v>
      </c>
      <c r="F543" s="1">
        <v>4.1779999999999999</v>
      </c>
    </row>
    <row r="544" spans="2:6" x14ac:dyDescent="0.25">
      <c r="B544" s="1" t="s">
        <v>29</v>
      </c>
      <c r="C544" s="1">
        <v>68</v>
      </c>
      <c r="D544" s="1">
        <v>68</v>
      </c>
      <c r="E544" s="1">
        <v>1</v>
      </c>
      <c r="F544" s="1">
        <v>4.016</v>
      </c>
    </row>
    <row r="545" spans="2:6" x14ac:dyDescent="0.25">
      <c r="B545" s="1" t="s">
        <v>29</v>
      </c>
      <c r="C545" s="1">
        <v>69</v>
      </c>
      <c r="D545" s="1">
        <v>69</v>
      </c>
      <c r="E545" s="1">
        <v>1</v>
      </c>
      <c r="F545" s="1">
        <v>4.0919999999999996</v>
      </c>
    </row>
    <row r="546" spans="2:6" x14ac:dyDescent="0.25">
      <c r="B546" s="1" t="s">
        <v>29</v>
      </c>
      <c r="C546" s="1">
        <v>70</v>
      </c>
      <c r="D546" s="1">
        <v>70</v>
      </c>
      <c r="E546" s="1">
        <v>1</v>
      </c>
      <c r="F546" s="1">
        <v>3.9860000000000002</v>
      </c>
    </row>
    <row r="547" spans="2:6" x14ac:dyDescent="0.25">
      <c r="B547" s="1" t="s">
        <v>29</v>
      </c>
      <c r="C547" s="1">
        <v>146</v>
      </c>
      <c r="D547" s="1">
        <v>1</v>
      </c>
      <c r="E547" s="1">
        <v>2</v>
      </c>
      <c r="F547" s="1">
        <v>7.9770000000000003</v>
      </c>
    </row>
    <row r="548" spans="2:6" x14ac:dyDescent="0.25">
      <c r="B548" s="1" t="s">
        <v>29</v>
      </c>
      <c r="C548" s="1">
        <v>147</v>
      </c>
      <c r="D548" s="1">
        <v>2</v>
      </c>
      <c r="E548" s="1">
        <v>2</v>
      </c>
      <c r="F548" s="1">
        <v>3.9</v>
      </c>
    </row>
    <row r="549" spans="2:6" x14ac:dyDescent="0.25">
      <c r="B549" s="1" t="s">
        <v>29</v>
      </c>
      <c r="C549" s="1">
        <v>148</v>
      </c>
      <c r="D549" s="1">
        <v>3</v>
      </c>
      <c r="E549" s="1">
        <v>2</v>
      </c>
      <c r="F549" s="1">
        <v>3.9590000000000001</v>
      </c>
    </row>
    <row r="550" spans="2:6" x14ac:dyDescent="0.25">
      <c r="B550" s="1" t="s">
        <v>29</v>
      </c>
      <c r="C550" s="1">
        <v>149</v>
      </c>
      <c r="D550" s="1">
        <v>4</v>
      </c>
      <c r="E550" s="1">
        <v>2</v>
      </c>
      <c r="F550" s="1">
        <v>3.907</v>
      </c>
    </row>
    <row r="551" spans="2:6" x14ac:dyDescent="0.25">
      <c r="B551" s="1" t="s">
        <v>29</v>
      </c>
      <c r="C551" s="1">
        <v>150</v>
      </c>
      <c r="D551" s="1">
        <v>5</v>
      </c>
      <c r="E551" s="1">
        <v>2</v>
      </c>
      <c r="F551" s="1">
        <v>3.907</v>
      </c>
    </row>
    <row r="552" spans="2:6" x14ac:dyDescent="0.25">
      <c r="B552" s="1" t="s">
        <v>29</v>
      </c>
      <c r="C552" s="1">
        <v>151</v>
      </c>
      <c r="D552" s="1">
        <v>6</v>
      </c>
      <c r="E552" s="1">
        <v>2</v>
      </c>
      <c r="F552" s="1">
        <v>3.972</v>
      </c>
    </row>
    <row r="553" spans="2:6" x14ac:dyDescent="0.25">
      <c r="B553" s="1" t="s">
        <v>29</v>
      </c>
      <c r="C553" s="1">
        <v>152</v>
      </c>
      <c r="D553" s="1">
        <v>7</v>
      </c>
      <c r="E553" s="1">
        <v>2</v>
      </c>
      <c r="F553" s="1">
        <v>6.2960000000000003</v>
      </c>
    </row>
    <row r="554" spans="2:6" x14ac:dyDescent="0.25">
      <c r="B554" s="1" t="s">
        <v>29</v>
      </c>
      <c r="C554" s="1">
        <v>153</v>
      </c>
      <c r="D554" s="1">
        <v>8</v>
      </c>
      <c r="E554" s="1">
        <v>2</v>
      </c>
      <c r="F554" s="1">
        <v>3.9740000000000002</v>
      </c>
    </row>
    <row r="555" spans="2:6" x14ac:dyDescent="0.25">
      <c r="B555" s="1" t="s">
        <v>29</v>
      </c>
      <c r="C555" s="1">
        <v>154</v>
      </c>
      <c r="D555" s="1">
        <v>9</v>
      </c>
      <c r="E555" s="1">
        <v>2</v>
      </c>
      <c r="F555" s="1">
        <v>3.8969999999999998</v>
      </c>
    </row>
    <row r="556" spans="2:6" x14ac:dyDescent="0.25">
      <c r="B556" s="1" t="s">
        <v>29</v>
      </c>
      <c r="C556" s="1">
        <v>155</v>
      </c>
      <c r="D556" s="1">
        <v>10</v>
      </c>
      <c r="E556" s="1">
        <v>2</v>
      </c>
      <c r="F556" s="1">
        <v>3.9020000000000001</v>
      </c>
    </row>
    <row r="557" spans="2:6" x14ac:dyDescent="0.25">
      <c r="B557" s="1" t="s">
        <v>29</v>
      </c>
      <c r="C557" s="1">
        <v>156</v>
      </c>
      <c r="D557" s="1">
        <v>11</v>
      </c>
      <c r="E557" s="1">
        <v>2</v>
      </c>
      <c r="F557" s="1">
        <v>3.89</v>
      </c>
    </row>
    <row r="558" spans="2:6" x14ac:dyDescent="0.25">
      <c r="B558" s="1" t="s">
        <v>29</v>
      </c>
      <c r="C558" s="1">
        <v>157</v>
      </c>
      <c r="D558" s="1">
        <v>12</v>
      </c>
      <c r="E558" s="1">
        <v>2</v>
      </c>
      <c r="F558" s="1">
        <v>3.9180000000000001</v>
      </c>
    </row>
    <row r="559" spans="2:6" x14ac:dyDescent="0.25">
      <c r="B559" s="1" t="s">
        <v>29</v>
      </c>
      <c r="C559" s="1">
        <v>158</v>
      </c>
      <c r="D559" s="1">
        <v>13</v>
      </c>
      <c r="E559" s="1">
        <v>2</v>
      </c>
      <c r="F559" s="1">
        <v>3.952</v>
      </c>
    </row>
    <row r="560" spans="2:6" x14ac:dyDescent="0.25">
      <c r="B560" s="1" t="s">
        <v>29</v>
      </c>
      <c r="C560" s="1">
        <v>159</v>
      </c>
      <c r="D560" s="1">
        <v>14</v>
      </c>
      <c r="E560" s="1">
        <v>2</v>
      </c>
      <c r="F560" s="1">
        <v>3.9260000000000002</v>
      </c>
    </row>
    <row r="561" spans="2:6" x14ac:dyDescent="0.25">
      <c r="B561" s="1" t="s">
        <v>29</v>
      </c>
      <c r="C561" s="1">
        <v>160</v>
      </c>
      <c r="D561" s="1">
        <v>15</v>
      </c>
      <c r="E561" s="1">
        <v>2</v>
      </c>
      <c r="F561" s="1">
        <v>3.8969999999999998</v>
      </c>
    </row>
    <row r="562" spans="2:6" x14ac:dyDescent="0.25">
      <c r="B562" s="1" t="s">
        <v>29</v>
      </c>
      <c r="C562" s="1">
        <v>161</v>
      </c>
      <c r="D562" s="1">
        <v>16</v>
      </c>
      <c r="E562" s="1">
        <v>2</v>
      </c>
      <c r="F562" s="1">
        <v>3.98</v>
      </c>
    </row>
    <row r="563" spans="2:6" x14ac:dyDescent="0.25">
      <c r="B563" s="1" t="s">
        <v>29</v>
      </c>
      <c r="C563" s="1">
        <v>162</v>
      </c>
      <c r="D563" s="1">
        <v>17</v>
      </c>
      <c r="E563" s="1">
        <v>2</v>
      </c>
      <c r="F563" s="1">
        <v>4.0369999999999999</v>
      </c>
    </row>
    <row r="564" spans="2:6" x14ac:dyDescent="0.25">
      <c r="B564" s="1" t="s">
        <v>29</v>
      </c>
      <c r="C564" s="1">
        <v>163</v>
      </c>
      <c r="D564" s="1">
        <v>18</v>
      </c>
      <c r="E564" s="1">
        <v>2</v>
      </c>
      <c r="F564" s="1">
        <v>3.9420000000000002</v>
      </c>
    </row>
    <row r="565" spans="2:6" x14ac:dyDescent="0.25">
      <c r="B565" s="1" t="s">
        <v>29</v>
      </c>
      <c r="C565" s="1">
        <v>164</v>
      </c>
      <c r="D565" s="1">
        <v>19</v>
      </c>
      <c r="E565" s="1">
        <v>2</v>
      </c>
      <c r="F565" s="1">
        <v>4.0129999999999999</v>
      </c>
    </row>
    <row r="566" spans="2:6" x14ac:dyDescent="0.25">
      <c r="B566" s="1" t="s">
        <v>29</v>
      </c>
      <c r="C566" s="1">
        <v>165</v>
      </c>
      <c r="D566" s="1">
        <v>20</v>
      </c>
      <c r="E566" s="1">
        <v>2</v>
      </c>
      <c r="F566" s="1">
        <v>4.6040000000000001</v>
      </c>
    </row>
    <row r="567" spans="2:6" x14ac:dyDescent="0.25">
      <c r="B567" s="1" t="s">
        <v>29</v>
      </c>
      <c r="C567" s="1">
        <v>166</v>
      </c>
      <c r="D567" s="1">
        <v>21</v>
      </c>
      <c r="E567" s="1">
        <v>2</v>
      </c>
      <c r="F567" s="1">
        <v>4.5430000000000001</v>
      </c>
    </row>
    <row r="568" spans="2:6" x14ac:dyDescent="0.25">
      <c r="B568" s="1" t="s">
        <v>29</v>
      </c>
      <c r="C568" s="1">
        <v>167</v>
      </c>
      <c r="D568" s="1">
        <v>22</v>
      </c>
      <c r="E568" s="1">
        <v>2</v>
      </c>
      <c r="F568" s="1">
        <v>3.9769999999999999</v>
      </c>
    </row>
    <row r="569" spans="2:6" x14ac:dyDescent="0.25">
      <c r="B569" s="1" t="s">
        <v>29</v>
      </c>
      <c r="C569" s="1">
        <v>168</v>
      </c>
      <c r="D569" s="1">
        <v>23</v>
      </c>
      <c r="E569" s="1">
        <v>2</v>
      </c>
      <c r="F569" s="1">
        <v>4.01</v>
      </c>
    </row>
    <row r="570" spans="2:6" x14ac:dyDescent="0.25">
      <c r="B570" s="1" t="s">
        <v>29</v>
      </c>
      <c r="C570" s="1">
        <v>169</v>
      </c>
      <c r="D570" s="1">
        <v>24</v>
      </c>
      <c r="E570" s="1">
        <v>2</v>
      </c>
      <c r="F570" s="1">
        <v>3.9910000000000001</v>
      </c>
    </row>
    <row r="571" spans="2:6" x14ac:dyDescent="0.25">
      <c r="B571" s="1" t="s">
        <v>29</v>
      </c>
      <c r="C571" s="1">
        <v>170</v>
      </c>
      <c r="D571" s="1">
        <v>25</v>
      </c>
      <c r="E571" s="1">
        <v>2</v>
      </c>
      <c r="F571" s="1">
        <v>3.9449999999999998</v>
      </c>
    </row>
    <row r="572" spans="2:6" x14ac:dyDescent="0.25">
      <c r="B572" s="1" t="s">
        <v>29</v>
      </c>
      <c r="C572" s="1">
        <v>171</v>
      </c>
      <c r="D572" s="1">
        <v>26</v>
      </c>
      <c r="E572" s="1">
        <v>2</v>
      </c>
      <c r="F572" s="1">
        <v>3.9780000000000002</v>
      </c>
    </row>
    <row r="573" spans="2:6" x14ac:dyDescent="0.25">
      <c r="B573" s="1" t="s">
        <v>29</v>
      </c>
      <c r="C573" s="1">
        <v>172</v>
      </c>
      <c r="D573" s="1">
        <v>27</v>
      </c>
      <c r="E573" s="1">
        <v>2</v>
      </c>
      <c r="F573" s="1">
        <v>4.0410000000000004</v>
      </c>
    </row>
    <row r="574" spans="2:6" x14ac:dyDescent="0.25">
      <c r="B574" s="1" t="s">
        <v>29</v>
      </c>
      <c r="C574" s="1">
        <v>173</v>
      </c>
      <c r="D574" s="1">
        <v>28</v>
      </c>
      <c r="E574" s="1">
        <v>2</v>
      </c>
      <c r="F574" s="1">
        <v>3.923</v>
      </c>
    </row>
    <row r="575" spans="2:6" x14ac:dyDescent="0.25">
      <c r="B575" s="1" t="s">
        <v>29</v>
      </c>
      <c r="C575" s="1">
        <v>174</v>
      </c>
      <c r="D575" s="1">
        <v>29</v>
      </c>
      <c r="E575" s="1">
        <v>2</v>
      </c>
      <c r="F575" s="1">
        <v>3.99</v>
      </c>
    </row>
    <row r="576" spans="2:6" x14ac:dyDescent="0.25">
      <c r="B576" s="1" t="s">
        <v>29</v>
      </c>
      <c r="C576" s="1">
        <v>175</v>
      </c>
      <c r="D576" s="1">
        <v>30</v>
      </c>
      <c r="E576" s="1">
        <v>2</v>
      </c>
      <c r="F576" s="1">
        <v>4.0140000000000002</v>
      </c>
    </row>
    <row r="577" spans="2:6" x14ac:dyDescent="0.25">
      <c r="B577" s="1" t="s">
        <v>29</v>
      </c>
      <c r="C577" s="1">
        <v>176</v>
      </c>
      <c r="D577" s="1">
        <v>31</v>
      </c>
      <c r="E577" s="1">
        <v>2</v>
      </c>
      <c r="F577" s="1">
        <v>3.9550000000000001</v>
      </c>
    </row>
    <row r="578" spans="2:6" x14ac:dyDescent="0.25">
      <c r="B578" s="1" t="s">
        <v>29</v>
      </c>
      <c r="C578" s="1">
        <v>177</v>
      </c>
      <c r="D578" s="1">
        <v>32</v>
      </c>
      <c r="E578" s="1">
        <v>2</v>
      </c>
      <c r="F578" s="1">
        <v>3.968</v>
      </c>
    </row>
    <row r="579" spans="2:6" x14ac:dyDescent="0.25">
      <c r="B579" s="1" t="s">
        <v>29</v>
      </c>
      <c r="C579" s="1">
        <v>178</v>
      </c>
      <c r="D579" s="1">
        <v>33</v>
      </c>
      <c r="E579" s="1">
        <v>2</v>
      </c>
      <c r="F579" s="1">
        <v>3.9350000000000001</v>
      </c>
    </row>
    <row r="580" spans="2:6" x14ac:dyDescent="0.25">
      <c r="B580" s="1" t="s">
        <v>29</v>
      </c>
      <c r="C580" s="1">
        <v>179</v>
      </c>
      <c r="D580" s="1">
        <v>34</v>
      </c>
      <c r="E580" s="1">
        <v>2</v>
      </c>
      <c r="F580" s="1">
        <v>3.9780000000000002</v>
      </c>
    </row>
    <row r="581" spans="2:6" x14ac:dyDescent="0.25">
      <c r="B581" s="1" t="s">
        <v>29</v>
      </c>
      <c r="C581" s="1">
        <v>180</v>
      </c>
      <c r="D581" s="1">
        <v>35</v>
      </c>
      <c r="E581" s="1">
        <v>2</v>
      </c>
      <c r="F581" s="1">
        <v>4.0190000000000001</v>
      </c>
    </row>
    <row r="582" spans="2:6" x14ac:dyDescent="0.25">
      <c r="B582" s="1" t="s">
        <v>29</v>
      </c>
      <c r="C582" s="1">
        <v>181</v>
      </c>
      <c r="D582" s="1">
        <v>36</v>
      </c>
      <c r="E582" s="1">
        <v>2</v>
      </c>
      <c r="F582" s="1">
        <v>3.9740000000000002</v>
      </c>
    </row>
    <row r="583" spans="2:6" x14ac:dyDescent="0.25">
      <c r="B583" s="1" t="s">
        <v>29</v>
      </c>
      <c r="C583" s="1">
        <v>182</v>
      </c>
      <c r="D583" s="1">
        <v>37</v>
      </c>
      <c r="E583" s="1">
        <v>2</v>
      </c>
      <c r="F583" s="1">
        <v>3.948</v>
      </c>
    </row>
    <row r="584" spans="2:6" x14ac:dyDescent="0.25">
      <c r="B584" s="1" t="s">
        <v>29</v>
      </c>
      <c r="C584" s="1">
        <v>183</v>
      </c>
      <c r="D584" s="1">
        <v>38</v>
      </c>
      <c r="E584" s="1">
        <v>2</v>
      </c>
      <c r="F584" s="1">
        <v>3.9430000000000001</v>
      </c>
    </row>
    <row r="585" spans="2:6" x14ac:dyDescent="0.25">
      <c r="B585" s="1" t="s">
        <v>29</v>
      </c>
      <c r="C585" s="1">
        <v>184</v>
      </c>
      <c r="D585" s="1">
        <v>39</v>
      </c>
      <c r="E585" s="1">
        <v>2</v>
      </c>
      <c r="F585" s="1">
        <v>3.9980000000000002</v>
      </c>
    </row>
    <row r="586" spans="2:6" x14ac:dyDescent="0.25">
      <c r="B586" s="1" t="s">
        <v>29</v>
      </c>
      <c r="C586" s="1">
        <v>185</v>
      </c>
      <c r="D586" s="1">
        <v>40</v>
      </c>
      <c r="E586" s="1">
        <v>2</v>
      </c>
      <c r="F586" s="1">
        <v>3.9569999999999999</v>
      </c>
    </row>
    <row r="587" spans="2:6" x14ac:dyDescent="0.25">
      <c r="B587" s="1" t="s">
        <v>29</v>
      </c>
      <c r="C587" s="1">
        <v>186</v>
      </c>
      <c r="D587" s="1">
        <v>41</v>
      </c>
      <c r="E587" s="1">
        <v>2</v>
      </c>
      <c r="F587" s="1">
        <v>3.99</v>
      </c>
    </row>
    <row r="588" spans="2:6" x14ac:dyDescent="0.25">
      <c r="B588" s="1" t="s">
        <v>29</v>
      </c>
      <c r="C588" s="1">
        <v>187</v>
      </c>
      <c r="D588" s="1">
        <v>42</v>
      </c>
      <c r="E588" s="1">
        <v>2</v>
      </c>
      <c r="F588" s="1">
        <v>3.9340000000000002</v>
      </c>
    </row>
    <row r="589" spans="2:6" x14ac:dyDescent="0.25">
      <c r="B589" s="1" t="s">
        <v>29</v>
      </c>
      <c r="C589" s="1">
        <v>188</v>
      </c>
      <c r="D589" s="1">
        <v>43</v>
      </c>
      <c r="E589" s="1">
        <v>2</v>
      </c>
      <c r="F589" s="1">
        <v>3.9990000000000001</v>
      </c>
    </row>
    <row r="590" spans="2:6" x14ac:dyDescent="0.25">
      <c r="B590" s="1" t="s">
        <v>29</v>
      </c>
      <c r="C590" s="1">
        <v>189</v>
      </c>
      <c r="D590" s="1">
        <v>44</v>
      </c>
      <c r="E590" s="1">
        <v>2</v>
      </c>
      <c r="F590" s="1">
        <v>3.9409999999999998</v>
      </c>
    </row>
    <row r="591" spans="2:6" x14ac:dyDescent="0.25">
      <c r="B591" s="1" t="s">
        <v>29</v>
      </c>
      <c r="C591" s="1">
        <v>190</v>
      </c>
      <c r="D591" s="1">
        <v>45</v>
      </c>
      <c r="E591" s="1">
        <v>2</v>
      </c>
      <c r="F591" s="1">
        <v>4.0270000000000001</v>
      </c>
    </row>
    <row r="592" spans="2:6" x14ac:dyDescent="0.25">
      <c r="B592" s="1" t="s">
        <v>29</v>
      </c>
      <c r="C592" s="1">
        <v>191</v>
      </c>
      <c r="D592" s="1">
        <v>46</v>
      </c>
      <c r="E592" s="1">
        <v>2</v>
      </c>
      <c r="F592" s="1">
        <v>3.9649999999999999</v>
      </c>
    </row>
    <row r="593" spans="2:6" x14ac:dyDescent="0.25">
      <c r="B593" s="1" t="s">
        <v>29</v>
      </c>
      <c r="C593" s="1">
        <v>192</v>
      </c>
      <c r="D593" s="1">
        <v>47</v>
      </c>
      <c r="E593" s="1">
        <v>2</v>
      </c>
      <c r="F593" s="1">
        <v>3.931</v>
      </c>
    </row>
    <row r="594" spans="2:6" x14ac:dyDescent="0.25">
      <c r="B594" s="1" t="s">
        <v>29</v>
      </c>
      <c r="C594" s="1">
        <v>193</v>
      </c>
      <c r="D594" s="1">
        <v>48</v>
      </c>
      <c r="E594" s="1">
        <v>2</v>
      </c>
      <c r="F594" s="1">
        <v>3.9089999999999998</v>
      </c>
    </row>
    <row r="595" spans="2:6" x14ac:dyDescent="0.25">
      <c r="B595" s="1" t="s">
        <v>29</v>
      </c>
      <c r="C595" s="1">
        <v>194</v>
      </c>
      <c r="D595" s="1">
        <v>49</v>
      </c>
      <c r="E595" s="1">
        <v>2</v>
      </c>
      <c r="F595" s="1">
        <v>3.8860000000000001</v>
      </c>
    </row>
    <row r="596" spans="2:6" x14ac:dyDescent="0.25">
      <c r="B596" s="1" t="s">
        <v>29</v>
      </c>
      <c r="C596" s="1">
        <v>195</v>
      </c>
      <c r="D596" s="1">
        <v>50</v>
      </c>
      <c r="E596" s="1">
        <v>2</v>
      </c>
      <c r="F596" s="1">
        <v>3.9409999999999998</v>
      </c>
    </row>
    <row r="597" spans="2:6" x14ac:dyDescent="0.25">
      <c r="B597" s="1" t="s">
        <v>29</v>
      </c>
      <c r="C597" s="1">
        <v>196</v>
      </c>
      <c r="D597" s="1">
        <v>51</v>
      </c>
      <c r="E597" s="1">
        <v>2</v>
      </c>
      <c r="F597" s="1">
        <v>3.9060000000000001</v>
      </c>
    </row>
    <row r="598" spans="2:6" x14ac:dyDescent="0.25">
      <c r="B598" s="1" t="s">
        <v>29</v>
      </c>
      <c r="C598" s="1">
        <v>197</v>
      </c>
      <c r="D598" s="1">
        <v>52</v>
      </c>
      <c r="E598" s="1">
        <v>2</v>
      </c>
      <c r="F598" s="1">
        <v>4.0469999999999997</v>
      </c>
    </row>
    <row r="599" spans="2:6" x14ac:dyDescent="0.25">
      <c r="B599" s="1" t="s">
        <v>29</v>
      </c>
      <c r="C599" s="1">
        <v>198</v>
      </c>
      <c r="D599" s="1">
        <v>53</v>
      </c>
      <c r="E599" s="1">
        <v>2</v>
      </c>
      <c r="F599" s="1">
        <v>3.9470000000000001</v>
      </c>
    </row>
    <row r="600" spans="2:6" x14ac:dyDescent="0.25">
      <c r="B600" s="1" t="s">
        <v>29</v>
      </c>
      <c r="C600" s="1">
        <v>199</v>
      </c>
      <c r="D600" s="1">
        <v>54</v>
      </c>
      <c r="E600" s="1">
        <v>2</v>
      </c>
      <c r="F600" s="1">
        <v>3.9940000000000002</v>
      </c>
    </row>
    <row r="601" spans="2:6" x14ac:dyDescent="0.25">
      <c r="B601" s="1" t="s">
        <v>29</v>
      </c>
      <c r="C601" s="1">
        <v>200</v>
      </c>
      <c r="D601" s="1">
        <v>55</v>
      </c>
      <c r="E601" s="1">
        <v>2</v>
      </c>
      <c r="F601" s="1">
        <v>3.9350000000000001</v>
      </c>
    </row>
    <row r="602" spans="2:6" x14ac:dyDescent="0.25">
      <c r="B602" s="1" t="s">
        <v>29</v>
      </c>
      <c r="C602" s="1">
        <v>201</v>
      </c>
      <c r="D602" s="1">
        <v>56</v>
      </c>
      <c r="E602" s="1">
        <v>2</v>
      </c>
      <c r="F602" s="1">
        <v>3.9569999999999999</v>
      </c>
    </row>
    <row r="603" spans="2:6" x14ac:dyDescent="0.25">
      <c r="B603" s="1" t="s">
        <v>29</v>
      </c>
      <c r="C603" s="1">
        <v>202</v>
      </c>
      <c r="D603" s="1">
        <v>57</v>
      </c>
      <c r="E603" s="1">
        <v>2</v>
      </c>
      <c r="F603" s="1">
        <v>3.9889999999999999</v>
      </c>
    </row>
    <row r="604" spans="2:6" x14ac:dyDescent="0.25">
      <c r="B604" s="1" t="s">
        <v>29</v>
      </c>
      <c r="C604" s="1">
        <v>203</v>
      </c>
      <c r="D604" s="1">
        <v>58</v>
      </c>
      <c r="E604" s="1">
        <v>2</v>
      </c>
      <c r="F604" s="1">
        <v>3.9609999999999999</v>
      </c>
    </row>
    <row r="605" spans="2:6" x14ac:dyDescent="0.25">
      <c r="B605" s="1" t="s">
        <v>29</v>
      </c>
      <c r="C605" s="1">
        <v>204</v>
      </c>
      <c r="D605" s="1">
        <v>59</v>
      </c>
      <c r="E605" s="1">
        <v>2</v>
      </c>
      <c r="F605" s="1">
        <v>4.0119999999999996</v>
      </c>
    </row>
    <row r="606" spans="2:6" x14ac:dyDescent="0.25">
      <c r="B606" s="1" t="s">
        <v>29</v>
      </c>
      <c r="C606" s="1">
        <v>205</v>
      </c>
      <c r="D606" s="1">
        <v>60</v>
      </c>
      <c r="E606" s="1">
        <v>2</v>
      </c>
      <c r="F606" s="1">
        <v>3.94</v>
      </c>
    </row>
    <row r="607" spans="2:6" x14ac:dyDescent="0.25">
      <c r="B607" s="1" t="s">
        <v>29</v>
      </c>
      <c r="C607" s="1">
        <v>206</v>
      </c>
      <c r="D607" s="1">
        <v>61</v>
      </c>
      <c r="E607" s="1">
        <v>2</v>
      </c>
      <c r="F607" s="1">
        <v>4</v>
      </c>
    </row>
    <row r="608" spans="2:6" x14ac:dyDescent="0.25">
      <c r="B608" s="1" t="s">
        <v>29</v>
      </c>
      <c r="C608" s="1">
        <v>207</v>
      </c>
      <c r="D608" s="1">
        <v>62</v>
      </c>
      <c r="E608" s="1">
        <v>2</v>
      </c>
      <c r="F608" s="1">
        <v>3.9670000000000001</v>
      </c>
    </row>
    <row r="609" spans="2:6" x14ac:dyDescent="0.25">
      <c r="B609" s="1" t="s">
        <v>29</v>
      </c>
      <c r="C609" s="1">
        <v>208</v>
      </c>
      <c r="D609" s="1">
        <v>63</v>
      </c>
      <c r="E609" s="1">
        <v>2</v>
      </c>
      <c r="F609" s="1">
        <v>3.9239999999999999</v>
      </c>
    </row>
    <row r="610" spans="2:6" x14ac:dyDescent="0.25">
      <c r="B610" s="1" t="s">
        <v>29</v>
      </c>
      <c r="C610" s="1">
        <v>209</v>
      </c>
      <c r="D610" s="1">
        <v>64</v>
      </c>
      <c r="E610" s="1">
        <v>2</v>
      </c>
      <c r="F610" s="1">
        <v>3.9729999999999999</v>
      </c>
    </row>
    <row r="611" spans="2:6" x14ac:dyDescent="0.25">
      <c r="B611" s="1" t="s">
        <v>29</v>
      </c>
      <c r="C611" s="1">
        <v>210</v>
      </c>
      <c r="D611" s="1">
        <v>65</v>
      </c>
      <c r="E611" s="1">
        <v>2</v>
      </c>
      <c r="F611" s="1">
        <v>4.0469999999999997</v>
      </c>
    </row>
    <row r="612" spans="2:6" x14ac:dyDescent="0.25">
      <c r="B612" s="1" t="s">
        <v>29</v>
      </c>
      <c r="C612" s="1">
        <v>211</v>
      </c>
      <c r="D612" s="1">
        <v>66</v>
      </c>
      <c r="E612" s="1">
        <v>2</v>
      </c>
      <c r="F612" s="1">
        <v>3.9329999999999998</v>
      </c>
    </row>
    <row r="613" spans="2:6" x14ac:dyDescent="0.25">
      <c r="B613" s="1" t="s">
        <v>29</v>
      </c>
      <c r="C613" s="1">
        <v>212</v>
      </c>
      <c r="D613" s="1">
        <v>67</v>
      </c>
      <c r="E613" s="1">
        <v>2</v>
      </c>
      <c r="F613" s="1">
        <v>4.016</v>
      </c>
    </row>
    <row r="614" spans="2:6" x14ac:dyDescent="0.25">
      <c r="B614" s="1" t="s">
        <v>29</v>
      </c>
      <c r="C614" s="1">
        <v>213</v>
      </c>
      <c r="D614" s="1">
        <v>68</v>
      </c>
      <c r="E614" s="1">
        <v>2</v>
      </c>
      <c r="F614" s="1">
        <v>3.9609999999999999</v>
      </c>
    </row>
    <row r="615" spans="2:6" x14ac:dyDescent="0.25">
      <c r="B615" s="1" t="s">
        <v>29</v>
      </c>
      <c r="C615" s="1">
        <v>214</v>
      </c>
      <c r="D615" s="1">
        <v>69</v>
      </c>
      <c r="E615" s="1">
        <v>2</v>
      </c>
      <c r="F615" s="1">
        <v>3.972</v>
      </c>
    </row>
    <row r="616" spans="2:6" x14ac:dyDescent="0.25">
      <c r="B616" s="1" t="s">
        <v>29</v>
      </c>
      <c r="C616" s="1">
        <v>215</v>
      </c>
      <c r="D616" s="1">
        <v>70</v>
      </c>
      <c r="E616" s="1">
        <v>2</v>
      </c>
      <c r="F616" s="1">
        <v>3.9390000000000001</v>
      </c>
    </row>
    <row r="617" spans="2:6" x14ac:dyDescent="0.25">
      <c r="B617" s="1" t="s">
        <v>29</v>
      </c>
      <c r="C617" s="1">
        <v>216</v>
      </c>
      <c r="D617" s="1">
        <v>71</v>
      </c>
      <c r="E617" s="1">
        <v>2</v>
      </c>
      <c r="F617" s="1">
        <v>4.0209999999999999</v>
      </c>
    </row>
    <row r="618" spans="2:6" x14ac:dyDescent="0.25">
      <c r="B618" s="1" t="s">
        <v>29</v>
      </c>
      <c r="C618" s="1">
        <v>217</v>
      </c>
      <c r="D618" s="1">
        <v>72</v>
      </c>
      <c r="E618" s="1">
        <v>2</v>
      </c>
      <c r="F618" s="1">
        <v>3.9630000000000001</v>
      </c>
    </row>
    <row r="619" spans="2:6" x14ac:dyDescent="0.25">
      <c r="B619" s="1" t="s">
        <v>29</v>
      </c>
      <c r="C619" s="1">
        <v>218</v>
      </c>
      <c r="D619" s="1">
        <v>73</v>
      </c>
      <c r="E619" s="1">
        <v>2</v>
      </c>
      <c r="F619" s="1">
        <v>4.0019999999999998</v>
      </c>
    </row>
    <row r="620" spans="2:6" x14ac:dyDescent="0.25">
      <c r="B620" s="1" t="s">
        <v>29</v>
      </c>
      <c r="C620" s="1">
        <v>219</v>
      </c>
      <c r="D620" s="1">
        <v>74</v>
      </c>
      <c r="E620" s="1">
        <v>2</v>
      </c>
      <c r="F620" s="1">
        <v>4.024</v>
      </c>
    </row>
    <row r="621" spans="2:6" x14ac:dyDescent="0.25">
      <c r="B621" s="1" t="s">
        <v>29</v>
      </c>
      <c r="C621" s="1">
        <v>220</v>
      </c>
      <c r="D621" s="1">
        <v>75</v>
      </c>
      <c r="E621" s="1">
        <v>2</v>
      </c>
      <c r="F621" s="1">
        <v>4.7380000000000004</v>
      </c>
    </row>
    <row r="622" spans="2:6" x14ac:dyDescent="0.25">
      <c r="B622" s="1" t="s">
        <v>29</v>
      </c>
      <c r="C622" s="1">
        <v>71</v>
      </c>
      <c r="D622" s="1">
        <v>1</v>
      </c>
      <c r="E622" s="1">
        <v>3</v>
      </c>
      <c r="F622" s="1">
        <v>3.6219999999999999</v>
      </c>
    </row>
    <row r="623" spans="2:6" x14ac:dyDescent="0.25">
      <c r="B623" s="1" t="s">
        <v>29</v>
      </c>
      <c r="C623" s="1">
        <v>72</v>
      </c>
      <c r="D623" s="1">
        <v>2</v>
      </c>
      <c r="E623" s="1">
        <v>3</v>
      </c>
      <c r="F623" s="1">
        <v>4.3540000000000001</v>
      </c>
    </row>
    <row r="624" spans="2:6" x14ac:dyDescent="0.25">
      <c r="B624" s="1" t="s">
        <v>29</v>
      </c>
      <c r="C624" s="1">
        <v>73</v>
      </c>
      <c r="D624" s="1">
        <v>3</v>
      </c>
      <c r="E624" s="1">
        <v>3</v>
      </c>
      <c r="F624" s="1">
        <v>4.0010000000000003</v>
      </c>
    </row>
    <row r="625" spans="2:6" x14ac:dyDescent="0.25">
      <c r="B625" s="1" t="s">
        <v>29</v>
      </c>
      <c r="C625" s="1">
        <v>74</v>
      </c>
      <c r="D625" s="1">
        <v>4</v>
      </c>
      <c r="E625" s="1">
        <v>3</v>
      </c>
      <c r="F625" s="1">
        <v>4.0010000000000003</v>
      </c>
    </row>
    <row r="626" spans="2:6" x14ac:dyDescent="0.25">
      <c r="B626" s="1" t="s">
        <v>29</v>
      </c>
      <c r="C626" s="1">
        <v>75</v>
      </c>
      <c r="D626" s="1">
        <v>5</v>
      </c>
      <c r="E626" s="1">
        <v>3</v>
      </c>
      <c r="F626" s="1">
        <v>3.944</v>
      </c>
    </row>
    <row r="627" spans="2:6" x14ac:dyDescent="0.25">
      <c r="B627" s="1" t="s">
        <v>29</v>
      </c>
      <c r="C627" s="1">
        <v>76</v>
      </c>
      <c r="D627" s="1">
        <v>6</v>
      </c>
      <c r="E627" s="1">
        <v>3</v>
      </c>
      <c r="F627" s="1">
        <v>3.9369999999999998</v>
      </c>
    </row>
    <row r="628" spans="2:6" x14ac:dyDescent="0.25">
      <c r="B628" s="1" t="s">
        <v>29</v>
      </c>
      <c r="C628" s="1">
        <v>77</v>
      </c>
      <c r="D628" s="1">
        <v>7</v>
      </c>
      <c r="E628" s="1">
        <v>3</v>
      </c>
      <c r="F628" s="1">
        <v>3.9060000000000001</v>
      </c>
    </row>
    <row r="629" spans="2:6" x14ac:dyDescent="0.25">
      <c r="B629" s="1" t="s">
        <v>29</v>
      </c>
      <c r="C629" s="1">
        <v>78</v>
      </c>
      <c r="D629" s="1">
        <v>8</v>
      </c>
      <c r="E629" s="1">
        <v>3</v>
      </c>
      <c r="F629" s="1">
        <v>3.952</v>
      </c>
    </row>
    <row r="630" spans="2:6" x14ac:dyDescent="0.25">
      <c r="B630" s="1" t="s">
        <v>29</v>
      </c>
      <c r="C630" s="1">
        <v>79</v>
      </c>
      <c r="D630" s="1">
        <v>9</v>
      </c>
      <c r="E630" s="1">
        <v>3</v>
      </c>
      <c r="F630" s="1">
        <v>4.0490000000000004</v>
      </c>
    </row>
    <row r="631" spans="2:6" x14ac:dyDescent="0.25">
      <c r="B631" s="1" t="s">
        <v>29</v>
      </c>
      <c r="C631" s="1">
        <v>80</v>
      </c>
      <c r="D631" s="1">
        <v>10</v>
      </c>
      <c r="E631" s="1">
        <v>3</v>
      </c>
      <c r="F631" s="1">
        <v>3.964</v>
      </c>
    </row>
    <row r="632" spans="2:6" x14ac:dyDescent="0.25">
      <c r="B632" s="1" t="s">
        <v>29</v>
      </c>
      <c r="C632" s="1">
        <v>81</v>
      </c>
      <c r="D632" s="1">
        <v>11</v>
      </c>
      <c r="E632" s="1">
        <v>3</v>
      </c>
      <c r="F632" s="1">
        <v>4.016</v>
      </c>
    </row>
    <row r="633" spans="2:6" x14ac:dyDescent="0.25">
      <c r="B633" s="1" t="s">
        <v>29</v>
      </c>
      <c r="C633" s="1">
        <v>82</v>
      </c>
      <c r="D633" s="1">
        <v>12</v>
      </c>
      <c r="E633" s="1">
        <v>3</v>
      </c>
      <c r="F633" s="1">
        <v>3.988</v>
      </c>
    </row>
    <row r="634" spans="2:6" x14ac:dyDescent="0.25">
      <c r="B634" s="1" t="s">
        <v>29</v>
      </c>
      <c r="C634" s="1">
        <v>83</v>
      </c>
      <c r="D634" s="1">
        <v>13</v>
      </c>
      <c r="E634" s="1">
        <v>3</v>
      </c>
      <c r="F634" s="1">
        <v>4.0179999999999998</v>
      </c>
    </row>
    <row r="635" spans="2:6" x14ac:dyDescent="0.25">
      <c r="B635" s="1" t="s">
        <v>29</v>
      </c>
      <c r="C635" s="1">
        <v>84</v>
      </c>
      <c r="D635" s="1">
        <v>14</v>
      </c>
      <c r="E635" s="1">
        <v>3</v>
      </c>
      <c r="F635" s="1">
        <v>4.0129999999999999</v>
      </c>
    </row>
    <row r="636" spans="2:6" x14ac:dyDescent="0.25">
      <c r="B636" s="1" t="s">
        <v>29</v>
      </c>
      <c r="C636" s="1">
        <v>85</v>
      </c>
      <c r="D636" s="1">
        <v>15</v>
      </c>
      <c r="E636" s="1">
        <v>3</v>
      </c>
      <c r="F636" s="1">
        <v>3.9950000000000001</v>
      </c>
    </row>
    <row r="637" spans="2:6" x14ac:dyDescent="0.25">
      <c r="B637" s="1" t="s">
        <v>29</v>
      </c>
      <c r="C637" s="1">
        <v>86</v>
      </c>
      <c r="D637" s="1">
        <v>16</v>
      </c>
      <c r="E637" s="1">
        <v>3</v>
      </c>
      <c r="F637" s="1">
        <v>3.9780000000000002</v>
      </c>
    </row>
    <row r="638" spans="2:6" x14ac:dyDescent="0.25">
      <c r="B638" s="1" t="s">
        <v>29</v>
      </c>
      <c r="C638" s="1">
        <v>87</v>
      </c>
      <c r="D638" s="1">
        <v>17</v>
      </c>
      <c r="E638" s="1">
        <v>3</v>
      </c>
      <c r="F638" s="1">
        <v>3.9769999999999999</v>
      </c>
    </row>
    <row r="639" spans="2:6" x14ac:dyDescent="0.25">
      <c r="B639" s="1" t="s">
        <v>29</v>
      </c>
      <c r="C639" s="1">
        <v>88</v>
      </c>
      <c r="D639" s="1">
        <v>18</v>
      </c>
      <c r="E639" s="1">
        <v>3</v>
      </c>
      <c r="F639" s="1">
        <v>4.0220000000000002</v>
      </c>
    </row>
    <row r="640" spans="2:6" x14ac:dyDescent="0.25">
      <c r="B640" s="1" t="s">
        <v>29</v>
      </c>
      <c r="C640" s="1">
        <v>89</v>
      </c>
      <c r="D640" s="1">
        <v>19</v>
      </c>
      <c r="E640" s="1">
        <v>3</v>
      </c>
      <c r="F640" s="1">
        <v>3.9950000000000001</v>
      </c>
    </row>
    <row r="641" spans="2:6" x14ac:dyDescent="0.25">
      <c r="B641" s="1" t="s">
        <v>29</v>
      </c>
      <c r="C641" s="1">
        <v>90</v>
      </c>
      <c r="D641" s="1">
        <v>20</v>
      </c>
      <c r="E641" s="1">
        <v>3</v>
      </c>
      <c r="F641" s="1">
        <v>3.9889999999999999</v>
      </c>
    </row>
    <row r="642" spans="2:6" x14ac:dyDescent="0.25">
      <c r="B642" s="1" t="s">
        <v>29</v>
      </c>
      <c r="C642" s="1">
        <v>91</v>
      </c>
      <c r="D642" s="1">
        <v>21</v>
      </c>
      <c r="E642" s="1">
        <v>3</v>
      </c>
      <c r="F642" s="1">
        <v>4.0030000000000001</v>
      </c>
    </row>
    <row r="643" spans="2:6" x14ac:dyDescent="0.25">
      <c r="B643" s="1" t="s">
        <v>29</v>
      </c>
      <c r="C643" s="1">
        <v>92</v>
      </c>
      <c r="D643" s="1">
        <v>22</v>
      </c>
      <c r="E643" s="1">
        <v>3</v>
      </c>
      <c r="F643" s="1">
        <v>4.03</v>
      </c>
    </row>
    <row r="644" spans="2:6" x14ac:dyDescent="0.25">
      <c r="B644" s="1" t="s">
        <v>29</v>
      </c>
      <c r="C644" s="1">
        <v>93</v>
      </c>
      <c r="D644" s="1">
        <v>23</v>
      </c>
      <c r="E644" s="1">
        <v>3</v>
      </c>
      <c r="F644" s="1">
        <v>3.99</v>
      </c>
    </row>
    <row r="645" spans="2:6" x14ac:dyDescent="0.25">
      <c r="B645" s="1" t="s">
        <v>29</v>
      </c>
      <c r="C645" s="1">
        <v>94</v>
      </c>
      <c r="D645" s="1">
        <v>24</v>
      </c>
      <c r="E645" s="1">
        <v>3</v>
      </c>
      <c r="F645" s="1">
        <v>3.98</v>
      </c>
    </row>
    <row r="646" spans="2:6" x14ac:dyDescent="0.25">
      <c r="B646" s="1" t="s">
        <v>29</v>
      </c>
      <c r="C646" s="1">
        <v>95</v>
      </c>
      <c r="D646" s="1">
        <v>25</v>
      </c>
      <c r="E646" s="1">
        <v>3</v>
      </c>
      <c r="F646" s="1">
        <v>3.9780000000000002</v>
      </c>
    </row>
    <row r="647" spans="2:6" x14ac:dyDescent="0.25">
      <c r="B647" s="1" t="s">
        <v>29</v>
      </c>
      <c r="C647" s="1">
        <v>96</v>
      </c>
      <c r="D647" s="1">
        <v>26</v>
      </c>
      <c r="E647" s="1">
        <v>3</v>
      </c>
      <c r="F647" s="1">
        <v>3.9689999999999999</v>
      </c>
    </row>
    <row r="648" spans="2:6" x14ac:dyDescent="0.25">
      <c r="B648" s="1" t="s">
        <v>29</v>
      </c>
      <c r="C648" s="1">
        <v>97</v>
      </c>
      <c r="D648" s="1">
        <v>27</v>
      </c>
      <c r="E648" s="1">
        <v>3</v>
      </c>
      <c r="F648" s="1">
        <v>4.0019999999999998</v>
      </c>
    </row>
    <row r="649" spans="2:6" x14ac:dyDescent="0.25">
      <c r="B649" s="1" t="s">
        <v>29</v>
      </c>
      <c r="C649" s="1">
        <v>98</v>
      </c>
      <c r="D649" s="1">
        <v>28</v>
      </c>
      <c r="E649" s="1">
        <v>3</v>
      </c>
      <c r="F649" s="1">
        <v>4.0759999999999996</v>
      </c>
    </row>
    <row r="650" spans="2:6" x14ac:dyDescent="0.25">
      <c r="B650" s="1" t="s">
        <v>29</v>
      </c>
      <c r="C650" s="1">
        <v>99</v>
      </c>
      <c r="D650" s="1">
        <v>29</v>
      </c>
      <c r="E650" s="1">
        <v>3</v>
      </c>
      <c r="F650" s="1">
        <v>3.9940000000000002</v>
      </c>
    </row>
    <row r="651" spans="2:6" x14ac:dyDescent="0.25">
      <c r="B651" s="1" t="s">
        <v>29</v>
      </c>
      <c r="C651" s="1">
        <v>100</v>
      </c>
      <c r="D651" s="1">
        <v>30</v>
      </c>
      <c r="E651" s="1">
        <v>3</v>
      </c>
      <c r="F651" s="1">
        <v>4.2830000000000004</v>
      </c>
    </row>
    <row r="652" spans="2:6" x14ac:dyDescent="0.25">
      <c r="B652" s="1" t="s">
        <v>29</v>
      </c>
      <c r="C652" s="1">
        <v>101</v>
      </c>
      <c r="D652" s="1">
        <v>31</v>
      </c>
      <c r="E652" s="1">
        <v>3</v>
      </c>
      <c r="F652" s="1">
        <v>4.1619999999999999</v>
      </c>
    </row>
    <row r="653" spans="2:6" x14ac:dyDescent="0.25">
      <c r="B653" s="1" t="s">
        <v>29</v>
      </c>
      <c r="C653" s="1">
        <v>102</v>
      </c>
      <c r="D653" s="1">
        <v>32</v>
      </c>
      <c r="E653" s="1">
        <v>3</v>
      </c>
      <c r="F653" s="1">
        <v>4.032</v>
      </c>
    </row>
    <row r="654" spans="2:6" x14ac:dyDescent="0.25">
      <c r="B654" s="1" t="s">
        <v>29</v>
      </c>
      <c r="C654" s="1">
        <v>103</v>
      </c>
      <c r="D654" s="1">
        <v>33</v>
      </c>
      <c r="E654" s="1">
        <v>3</v>
      </c>
      <c r="F654" s="1">
        <v>3.9620000000000002</v>
      </c>
    </row>
    <row r="655" spans="2:6" x14ac:dyDescent="0.25">
      <c r="B655" s="1" t="s">
        <v>29</v>
      </c>
      <c r="C655" s="1">
        <v>104</v>
      </c>
      <c r="D655" s="1">
        <v>34</v>
      </c>
      <c r="E655" s="1">
        <v>3</v>
      </c>
      <c r="F655" s="1">
        <v>3.9740000000000002</v>
      </c>
    </row>
    <row r="656" spans="2:6" x14ac:dyDescent="0.25">
      <c r="B656" s="1" t="s">
        <v>29</v>
      </c>
      <c r="C656" s="1">
        <v>105</v>
      </c>
      <c r="D656" s="1">
        <v>35</v>
      </c>
      <c r="E656" s="1">
        <v>3</v>
      </c>
      <c r="F656" s="1">
        <v>4.0199999999999996</v>
      </c>
    </row>
    <row r="657" spans="2:6" x14ac:dyDescent="0.25">
      <c r="B657" s="1" t="s">
        <v>29</v>
      </c>
      <c r="C657" s="1">
        <v>106</v>
      </c>
      <c r="D657" s="1">
        <v>36</v>
      </c>
      <c r="E657" s="1">
        <v>3</v>
      </c>
      <c r="F657" s="1">
        <v>3.992</v>
      </c>
    </row>
    <row r="658" spans="2:6" x14ac:dyDescent="0.25">
      <c r="B658" s="1" t="s">
        <v>29</v>
      </c>
      <c r="C658" s="1">
        <v>107</v>
      </c>
      <c r="D658" s="1">
        <v>37</v>
      </c>
      <c r="E658" s="1">
        <v>3</v>
      </c>
      <c r="F658" s="1">
        <v>3.9590000000000001</v>
      </c>
    </row>
    <row r="659" spans="2:6" x14ac:dyDescent="0.25">
      <c r="B659" s="1" t="s">
        <v>29</v>
      </c>
      <c r="C659" s="1">
        <v>108</v>
      </c>
      <c r="D659" s="1">
        <v>38</v>
      </c>
      <c r="E659" s="1">
        <v>3</v>
      </c>
      <c r="F659" s="1">
        <v>4.07</v>
      </c>
    </row>
    <row r="660" spans="2:6" x14ac:dyDescent="0.25">
      <c r="B660" s="1" t="s">
        <v>29</v>
      </c>
      <c r="C660" s="1">
        <v>109</v>
      </c>
      <c r="D660" s="1">
        <v>39</v>
      </c>
      <c r="E660" s="1">
        <v>3</v>
      </c>
      <c r="F660" s="1">
        <v>4.0170000000000003</v>
      </c>
    </row>
    <row r="661" spans="2:6" x14ac:dyDescent="0.25">
      <c r="B661" s="1" t="s">
        <v>29</v>
      </c>
      <c r="C661" s="1">
        <v>110</v>
      </c>
      <c r="D661" s="1">
        <v>40</v>
      </c>
      <c r="E661" s="1">
        <v>3</v>
      </c>
      <c r="F661" s="1">
        <v>3.9809999999999999</v>
      </c>
    </row>
    <row r="662" spans="2:6" x14ac:dyDescent="0.25">
      <c r="B662" s="1" t="s">
        <v>29</v>
      </c>
      <c r="C662" s="1">
        <v>111</v>
      </c>
      <c r="D662" s="1">
        <v>41</v>
      </c>
      <c r="E662" s="1">
        <v>3</v>
      </c>
      <c r="F662" s="1">
        <v>4.0129999999999999</v>
      </c>
    </row>
    <row r="663" spans="2:6" x14ac:dyDescent="0.25">
      <c r="B663" s="1" t="s">
        <v>29</v>
      </c>
      <c r="C663" s="1">
        <v>112</v>
      </c>
      <c r="D663" s="1">
        <v>42</v>
      </c>
      <c r="E663" s="1">
        <v>3</v>
      </c>
      <c r="F663" s="1">
        <v>4.1130000000000004</v>
      </c>
    </row>
    <row r="664" spans="2:6" x14ac:dyDescent="0.25">
      <c r="B664" s="1" t="s">
        <v>29</v>
      </c>
      <c r="C664" s="1">
        <v>113</v>
      </c>
      <c r="D664" s="1">
        <v>43</v>
      </c>
      <c r="E664" s="1">
        <v>3</v>
      </c>
      <c r="F664" s="1">
        <v>3.9849999999999999</v>
      </c>
    </row>
    <row r="665" spans="2:6" x14ac:dyDescent="0.25">
      <c r="B665" s="1" t="s">
        <v>29</v>
      </c>
      <c r="C665" s="1">
        <v>114</v>
      </c>
      <c r="D665" s="1">
        <v>44</v>
      </c>
      <c r="E665" s="1">
        <v>3</v>
      </c>
      <c r="F665" s="1">
        <v>3.96</v>
      </c>
    </row>
    <row r="666" spans="2:6" x14ac:dyDescent="0.25">
      <c r="B666" s="1" t="s">
        <v>29</v>
      </c>
      <c r="C666" s="1">
        <v>115</v>
      </c>
      <c r="D666" s="1">
        <v>45</v>
      </c>
      <c r="E666" s="1">
        <v>3</v>
      </c>
      <c r="F666" s="1">
        <v>4.0220000000000002</v>
      </c>
    </row>
    <row r="667" spans="2:6" x14ac:dyDescent="0.25">
      <c r="B667" s="1" t="s">
        <v>29</v>
      </c>
      <c r="C667" s="1">
        <v>116</v>
      </c>
      <c r="D667" s="1">
        <v>46</v>
      </c>
      <c r="E667" s="1">
        <v>3</v>
      </c>
      <c r="F667" s="1">
        <v>4.0209999999999999</v>
      </c>
    </row>
    <row r="668" spans="2:6" x14ac:dyDescent="0.25">
      <c r="B668" s="1" t="s">
        <v>29</v>
      </c>
      <c r="C668" s="1">
        <v>117</v>
      </c>
      <c r="D668" s="1">
        <v>47</v>
      </c>
      <c r="E668" s="1">
        <v>3</v>
      </c>
      <c r="F668" s="1">
        <v>3.94</v>
      </c>
    </row>
    <row r="669" spans="2:6" x14ac:dyDescent="0.25">
      <c r="B669" s="1" t="s">
        <v>29</v>
      </c>
      <c r="C669" s="1">
        <v>118</v>
      </c>
      <c r="D669" s="1">
        <v>48</v>
      </c>
      <c r="E669" s="1">
        <v>3</v>
      </c>
      <c r="F669" s="1">
        <v>3.9239999999999999</v>
      </c>
    </row>
    <row r="670" spans="2:6" x14ac:dyDescent="0.25">
      <c r="B670" s="1" t="s">
        <v>29</v>
      </c>
      <c r="C670" s="1">
        <v>119</v>
      </c>
      <c r="D670" s="1">
        <v>49</v>
      </c>
      <c r="E670" s="1">
        <v>3</v>
      </c>
      <c r="F670" s="1">
        <v>3.9319999999999999</v>
      </c>
    </row>
    <row r="671" spans="2:6" x14ac:dyDescent="0.25">
      <c r="B671" s="1" t="s">
        <v>29</v>
      </c>
      <c r="C671" s="1">
        <v>120</v>
      </c>
      <c r="D671" s="1">
        <v>50</v>
      </c>
      <c r="E671" s="1">
        <v>3</v>
      </c>
      <c r="F671" s="1">
        <v>3.9550000000000001</v>
      </c>
    </row>
    <row r="672" spans="2:6" x14ac:dyDescent="0.25">
      <c r="B672" s="1" t="s">
        <v>29</v>
      </c>
      <c r="C672" s="1">
        <v>121</v>
      </c>
      <c r="D672" s="1">
        <v>51</v>
      </c>
      <c r="E672" s="1">
        <v>3</v>
      </c>
      <c r="F672" s="1">
        <v>4.0129999999999999</v>
      </c>
    </row>
    <row r="673" spans="2:6" x14ac:dyDescent="0.25">
      <c r="B673" s="1" t="s">
        <v>29</v>
      </c>
      <c r="C673" s="1">
        <v>122</v>
      </c>
      <c r="D673" s="1">
        <v>52</v>
      </c>
      <c r="E673" s="1">
        <v>3</v>
      </c>
      <c r="F673" s="1">
        <v>3.99</v>
      </c>
    </row>
    <row r="674" spans="2:6" x14ac:dyDescent="0.25">
      <c r="B674" s="1" t="s">
        <v>29</v>
      </c>
      <c r="C674" s="1">
        <v>123</v>
      </c>
      <c r="D674" s="1">
        <v>53</v>
      </c>
      <c r="E674" s="1">
        <v>3</v>
      </c>
      <c r="F674" s="1">
        <v>3.98</v>
      </c>
    </row>
    <row r="675" spans="2:6" x14ac:dyDescent="0.25">
      <c r="B675" s="1" t="s">
        <v>29</v>
      </c>
      <c r="C675" s="1">
        <v>124</v>
      </c>
      <c r="D675" s="1">
        <v>54</v>
      </c>
      <c r="E675" s="1">
        <v>3</v>
      </c>
      <c r="F675" s="1">
        <v>3.9750000000000001</v>
      </c>
    </row>
    <row r="676" spans="2:6" x14ac:dyDescent="0.25">
      <c r="B676" s="1" t="s">
        <v>29</v>
      </c>
      <c r="C676" s="1">
        <v>125</v>
      </c>
      <c r="D676" s="1">
        <v>55</v>
      </c>
      <c r="E676" s="1">
        <v>3</v>
      </c>
      <c r="F676" s="1">
        <v>3.964</v>
      </c>
    </row>
    <row r="677" spans="2:6" x14ac:dyDescent="0.25">
      <c r="B677" s="1" t="s">
        <v>29</v>
      </c>
      <c r="C677" s="1">
        <v>126</v>
      </c>
      <c r="D677" s="1">
        <v>56</v>
      </c>
      <c r="E677" s="1">
        <v>3</v>
      </c>
      <c r="F677" s="1">
        <v>4.2169999999999996</v>
      </c>
    </row>
    <row r="678" spans="2:6" x14ac:dyDescent="0.25">
      <c r="B678" s="1" t="s">
        <v>29</v>
      </c>
      <c r="C678" s="1">
        <v>127</v>
      </c>
      <c r="D678" s="1">
        <v>57</v>
      </c>
      <c r="E678" s="1">
        <v>3</v>
      </c>
      <c r="F678" s="1">
        <v>4.0330000000000004</v>
      </c>
    </row>
    <row r="679" spans="2:6" x14ac:dyDescent="0.25">
      <c r="B679" s="1" t="s">
        <v>29</v>
      </c>
      <c r="C679" s="1">
        <v>128</v>
      </c>
      <c r="D679" s="1">
        <v>58</v>
      </c>
      <c r="E679" s="1">
        <v>3</v>
      </c>
      <c r="F679" s="1">
        <v>3.94</v>
      </c>
    </row>
    <row r="680" spans="2:6" x14ac:dyDescent="0.25">
      <c r="B680" s="1" t="s">
        <v>29</v>
      </c>
      <c r="C680" s="1">
        <v>129</v>
      </c>
      <c r="D680" s="1">
        <v>59</v>
      </c>
      <c r="E680" s="1">
        <v>3</v>
      </c>
      <c r="F680" s="1">
        <v>4.0049999999999999</v>
      </c>
    </row>
    <row r="681" spans="2:6" x14ac:dyDescent="0.25">
      <c r="B681" s="1" t="s">
        <v>29</v>
      </c>
      <c r="C681" s="1">
        <v>130</v>
      </c>
      <c r="D681" s="1">
        <v>60</v>
      </c>
      <c r="E681" s="1">
        <v>3</v>
      </c>
      <c r="F681" s="1">
        <v>4.0140000000000002</v>
      </c>
    </row>
    <row r="682" spans="2:6" x14ac:dyDescent="0.25">
      <c r="B682" s="1" t="s">
        <v>29</v>
      </c>
      <c r="C682" s="1">
        <v>131</v>
      </c>
      <c r="D682" s="1">
        <v>61</v>
      </c>
      <c r="E682" s="1">
        <v>3</v>
      </c>
      <c r="F682" s="1">
        <v>4.0919999999999996</v>
      </c>
    </row>
    <row r="683" spans="2:6" x14ac:dyDescent="0.25">
      <c r="B683" s="1" t="s">
        <v>29</v>
      </c>
      <c r="C683" s="1">
        <v>132</v>
      </c>
      <c r="D683" s="1">
        <v>62</v>
      </c>
      <c r="E683" s="1">
        <v>3</v>
      </c>
      <c r="F683" s="1">
        <v>3.9620000000000002</v>
      </c>
    </row>
    <row r="684" spans="2:6" x14ac:dyDescent="0.25">
      <c r="B684" s="1" t="s">
        <v>29</v>
      </c>
      <c r="C684" s="1">
        <v>133</v>
      </c>
      <c r="D684" s="1">
        <v>63</v>
      </c>
      <c r="E684" s="1">
        <v>3</v>
      </c>
      <c r="F684" s="1">
        <v>3.9990000000000001</v>
      </c>
    </row>
    <row r="685" spans="2:6" x14ac:dyDescent="0.25">
      <c r="B685" s="1" t="s">
        <v>29</v>
      </c>
      <c r="C685" s="1">
        <v>134</v>
      </c>
      <c r="D685" s="1">
        <v>64</v>
      </c>
      <c r="E685" s="1">
        <v>3</v>
      </c>
      <c r="F685" s="1">
        <v>4.03</v>
      </c>
    </row>
    <row r="686" spans="2:6" x14ac:dyDescent="0.25">
      <c r="B686" s="1" t="s">
        <v>29</v>
      </c>
      <c r="C686" s="1">
        <v>135</v>
      </c>
      <c r="D686" s="1">
        <v>65</v>
      </c>
      <c r="E686" s="1">
        <v>3</v>
      </c>
      <c r="F686" s="1">
        <v>3.9740000000000002</v>
      </c>
    </row>
    <row r="687" spans="2:6" x14ac:dyDescent="0.25">
      <c r="B687" s="1" t="s">
        <v>29</v>
      </c>
      <c r="C687" s="1">
        <v>136</v>
      </c>
      <c r="D687" s="1">
        <v>66</v>
      </c>
      <c r="E687" s="1">
        <v>3</v>
      </c>
      <c r="F687" s="1">
        <v>3.976</v>
      </c>
    </row>
    <row r="688" spans="2:6" x14ac:dyDescent="0.25">
      <c r="B688" s="1" t="s">
        <v>29</v>
      </c>
      <c r="C688" s="1">
        <v>137</v>
      </c>
      <c r="D688" s="1">
        <v>67</v>
      </c>
      <c r="E688" s="1">
        <v>3</v>
      </c>
      <c r="F688" s="1">
        <v>3.9649999999999999</v>
      </c>
    </row>
    <row r="689" spans="2:6" x14ac:dyDescent="0.25">
      <c r="B689" s="1" t="s">
        <v>29</v>
      </c>
      <c r="C689" s="1">
        <v>138</v>
      </c>
      <c r="D689" s="1">
        <v>68</v>
      </c>
      <c r="E689" s="1">
        <v>3</v>
      </c>
      <c r="F689" s="1">
        <v>4.0149999999999997</v>
      </c>
    </row>
    <row r="690" spans="2:6" x14ac:dyDescent="0.25">
      <c r="B690" s="1" t="s">
        <v>29</v>
      </c>
      <c r="C690" s="1">
        <v>139</v>
      </c>
      <c r="D690" s="1">
        <v>69</v>
      </c>
      <c r="E690" s="1">
        <v>3</v>
      </c>
      <c r="F690" s="1">
        <v>4.0110000000000001</v>
      </c>
    </row>
    <row r="691" spans="2:6" x14ac:dyDescent="0.25">
      <c r="B691" s="1" t="s">
        <v>29</v>
      </c>
      <c r="C691" s="1">
        <v>140</v>
      </c>
      <c r="D691" s="1">
        <v>70</v>
      </c>
      <c r="E691" s="1">
        <v>3</v>
      </c>
      <c r="F691" s="1">
        <v>3.9649999999999999</v>
      </c>
    </row>
    <row r="692" spans="2:6" x14ac:dyDescent="0.25">
      <c r="B692" s="1" t="s">
        <v>29</v>
      </c>
      <c r="C692" s="1">
        <v>141</v>
      </c>
      <c r="D692" s="1">
        <v>71</v>
      </c>
      <c r="E692" s="1">
        <v>3</v>
      </c>
      <c r="F692" s="1">
        <v>3.9780000000000002</v>
      </c>
    </row>
    <row r="693" spans="2:6" x14ac:dyDescent="0.25">
      <c r="B693" s="1" t="s">
        <v>29</v>
      </c>
      <c r="C693" s="1">
        <v>142</v>
      </c>
      <c r="D693" s="1">
        <v>72</v>
      </c>
      <c r="E693" s="1">
        <v>3</v>
      </c>
      <c r="F693" s="1">
        <v>3.9529999999999998</v>
      </c>
    </row>
    <row r="694" spans="2:6" x14ac:dyDescent="0.25">
      <c r="B694" s="1" t="s">
        <v>29</v>
      </c>
      <c r="C694" s="1">
        <v>143</v>
      </c>
      <c r="D694" s="1">
        <v>73</v>
      </c>
      <c r="E694" s="1">
        <v>3</v>
      </c>
      <c r="F694" s="1">
        <v>3.9649999999999999</v>
      </c>
    </row>
    <row r="695" spans="2:6" x14ac:dyDescent="0.25">
      <c r="B695" s="1" t="s">
        <v>29</v>
      </c>
      <c r="C695" s="1">
        <v>144</v>
      </c>
      <c r="D695" s="1">
        <v>74</v>
      </c>
      <c r="E695" s="1">
        <v>3</v>
      </c>
      <c r="F695" s="1">
        <v>3.9940000000000002</v>
      </c>
    </row>
    <row r="696" spans="2:6" x14ac:dyDescent="0.25">
      <c r="B696" s="1" t="s">
        <v>29</v>
      </c>
      <c r="C696" s="1">
        <v>145</v>
      </c>
      <c r="D696" s="1">
        <v>75</v>
      </c>
      <c r="E696" s="1">
        <v>3</v>
      </c>
      <c r="F696" s="1">
        <v>4.0140000000000002</v>
      </c>
    </row>
    <row r="697" spans="2:6" x14ac:dyDescent="0.25">
      <c r="B697" s="1" t="s">
        <v>28</v>
      </c>
      <c r="C697" s="1">
        <v>1</v>
      </c>
      <c r="D697" s="1">
        <v>1</v>
      </c>
      <c r="E697" s="1">
        <v>1</v>
      </c>
      <c r="F697" s="1">
        <v>4.5529999999999999</v>
      </c>
    </row>
    <row r="698" spans="2:6" x14ac:dyDescent="0.25">
      <c r="B698" s="1" t="s">
        <v>28</v>
      </c>
      <c r="C698" s="1">
        <v>2</v>
      </c>
      <c r="D698" s="1">
        <v>2</v>
      </c>
      <c r="E698" s="1">
        <v>1</v>
      </c>
      <c r="F698" s="1">
        <v>3.984</v>
      </c>
    </row>
    <row r="699" spans="2:6" x14ac:dyDescent="0.25">
      <c r="B699" s="1" t="s">
        <v>28</v>
      </c>
      <c r="C699" s="1">
        <v>3</v>
      </c>
      <c r="D699" s="1">
        <v>3</v>
      </c>
      <c r="E699" s="1">
        <v>1</v>
      </c>
      <c r="F699" s="1">
        <v>5.3620000000000001</v>
      </c>
    </row>
    <row r="700" spans="2:6" x14ac:dyDescent="0.25">
      <c r="B700" s="1" t="s">
        <v>28</v>
      </c>
      <c r="C700" s="1">
        <v>4</v>
      </c>
      <c r="D700" s="1">
        <v>4</v>
      </c>
      <c r="E700" s="1">
        <v>1</v>
      </c>
      <c r="F700" s="1">
        <v>4.0789999999999997</v>
      </c>
    </row>
    <row r="701" spans="2:6" x14ac:dyDescent="0.25">
      <c r="B701" s="1" t="s">
        <v>28</v>
      </c>
      <c r="C701" s="1">
        <v>5</v>
      </c>
      <c r="D701" s="1">
        <v>5</v>
      </c>
      <c r="E701" s="1">
        <v>1</v>
      </c>
      <c r="F701" s="1">
        <v>4.0510000000000002</v>
      </c>
    </row>
    <row r="702" spans="2:6" x14ac:dyDescent="0.25">
      <c r="B702" s="1" t="s">
        <v>28</v>
      </c>
      <c r="C702" s="1">
        <v>6</v>
      </c>
      <c r="D702" s="1">
        <v>6</v>
      </c>
      <c r="E702" s="1">
        <v>1</v>
      </c>
      <c r="F702" s="1">
        <v>4.0270000000000001</v>
      </c>
    </row>
    <row r="703" spans="2:6" x14ac:dyDescent="0.25">
      <c r="B703" s="1" t="s">
        <v>28</v>
      </c>
      <c r="C703" s="1">
        <v>7</v>
      </c>
      <c r="D703" s="1">
        <v>7</v>
      </c>
      <c r="E703" s="1">
        <v>1</v>
      </c>
      <c r="F703" s="1">
        <v>4.0659999999999998</v>
      </c>
    </row>
    <row r="704" spans="2:6" x14ac:dyDescent="0.25">
      <c r="B704" s="1" t="s">
        <v>28</v>
      </c>
      <c r="C704" s="1">
        <v>8</v>
      </c>
      <c r="D704" s="1">
        <v>8</v>
      </c>
      <c r="E704" s="1">
        <v>1</v>
      </c>
      <c r="F704" s="1">
        <v>3.9950000000000001</v>
      </c>
    </row>
    <row r="705" spans="2:6" x14ac:dyDescent="0.25">
      <c r="B705" s="1" t="s">
        <v>28</v>
      </c>
      <c r="C705" s="1">
        <v>9</v>
      </c>
      <c r="D705" s="1">
        <v>9</v>
      </c>
      <c r="E705" s="1">
        <v>1</v>
      </c>
      <c r="F705" s="1">
        <v>3.98</v>
      </c>
    </row>
    <row r="706" spans="2:6" x14ac:dyDescent="0.25">
      <c r="B706" s="1" t="s">
        <v>28</v>
      </c>
      <c r="C706" s="1">
        <v>10</v>
      </c>
      <c r="D706" s="1">
        <v>10</v>
      </c>
      <c r="E706" s="1">
        <v>1</v>
      </c>
      <c r="F706" s="1">
        <v>3.9540000000000002</v>
      </c>
    </row>
    <row r="707" spans="2:6" x14ac:dyDescent="0.25">
      <c r="B707" s="1" t="s">
        <v>28</v>
      </c>
      <c r="C707" s="1">
        <v>11</v>
      </c>
      <c r="D707" s="1">
        <v>11</v>
      </c>
      <c r="E707" s="1">
        <v>1</v>
      </c>
      <c r="F707" s="1">
        <v>3.9990000000000001</v>
      </c>
    </row>
    <row r="708" spans="2:6" x14ac:dyDescent="0.25">
      <c r="B708" s="1" t="s">
        <v>28</v>
      </c>
      <c r="C708" s="1">
        <v>12</v>
      </c>
      <c r="D708" s="1">
        <v>12</v>
      </c>
      <c r="E708" s="1">
        <v>1</v>
      </c>
      <c r="F708" s="1">
        <v>3.944</v>
      </c>
    </row>
    <row r="709" spans="2:6" x14ac:dyDescent="0.25">
      <c r="B709" s="1" t="s">
        <v>28</v>
      </c>
      <c r="C709" s="1">
        <v>13</v>
      </c>
      <c r="D709" s="1">
        <v>13</v>
      </c>
      <c r="E709" s="1">
        <v>1</v>
      </c>
      <c r="F709" s="1">
        <v>4.03</v>
      </c>
    </row>
    <row r="710" spans="2:6" x14ac:dyDescent="0.25">
      <c r="B710" s="1" t="s">
        <v>28</v>
      </c>
      <c r="C710" s="1">
        <v>14</v>
      </c>
      <c r="D710" s="1">
        <v>14</v>
      </c>
      <c r="E710" s="1">
        <v>1</v>
      </c>
      <c r="F710" s="1">
        <v>4</v>
      </c>
    </row>
    <row r="711" spans="2:6" x14ac:dyDescent="0.25">
      <c r="B711" s="1" t="s">
        <v>28</v>
      </c>
      <c r="C711" s="1">
        <v>15</v>
      </c>
      <c r="D711" s="1">
        <v>15</v>
      </c>
      <c r="E711" s="1">
        <v>1</v>
      </c>
      <c r="F711" s="1">
        <v>5.1379999999999999</v>
      </c>
    </row>
    <row r="712" spans="2:6" x14ac:dyDescent="0.25">
      <c r="B712" s="1" t="s">
        <v>28</v>
      </c>
      <c r="C712" s="1">
        <v>16</v>
      </c>
      <c r="D712" s="1">
        <v>16</v>
      </c>
      <c r="E712" s="1">
        <v>1</v>
      </c>
      <c r="F712" s="1">
        <v>4.1219999999999999</v>
      </c>
    </row>
    <row r="713" spans="2:6" x14ac:dyDescent="0.25">
      <c r="B713" s="1" t="s">
        <v>28</v>
      </c>
      <c r="C713" s="1">
        <v>17</v>
      </c>
      <c r="D713" s="1">
        <v>17</v>
      </c>
      <c r="E713" s="1">
        <v>1</v>
      </c>
      <c r="F713" s="1">
        <v>5.5359999999999996</v>
      </c>
    </row>
    <row r="714" spans="2:6" x14ac:dyDescent="0.25">
      <c r="B714" s="1" t="s">
        <v>28</v>
      </c>
      <c r="C714" s="1">
        <v>18</v>
      </c>
      <c r="D714" s="1">
        <v>18</v>
      </c>
      <c r="E714" s="1">
        <v>1</v>
      </c>
      <c r="F714" s="1">
        <v>4.0549999999999997</v>
      </c>
    </row>
    <row r="715" spans="2:6" x14ac:dyDescent="0.25">
      <c r="B715" s="1" t="s">
        <v>28</v>
      </c>
      <c r="C715" s="1">
        <v>19</v>
      </c>
      <c r="D715" s="1">
        <v>19</v>
      </c>
      <c r="E715" s="1">
        <v>1</v>
      </c>
      <c r="F715" s="1">
        <v>4.0670000000000002</v>
      </c>
    </row>
    <row r="716" spans="2:6" x14ac:dyDescent="0.25">
      <c r="B716" s="1" t="s">
        <v>28</v>
      </c>
      <c r="C716" s="1">
        <v>20</v>
      </c>
      <c r="D716" s="1">
        <v>20</v>
      </c>
      <c r="E716" s="1">
        <v>1</v>
      </c>
      <c r="F716" s="1">
        <v>4.08</v>
      </c>
    </row>
    <row r="717" spans="2:6" x14ac:dyDescent="0.25">
      <c r="B717" s="1" t="s">
        <v>28</v>
      </c>
      <c r="C717" s="1">
        <v>21</v>
      </c>
      <c r="D717" s="1">
        <v>21</v>
      </c>
      <c r="E717" s="1">
        <v>1</v>
      </c>
      <c r="F717" s="1">
        <v>4.0179999999999998</v>
      </c>
    </row>
    <row r="718" spans="2:6" x14ac:dyDescent="0.25">
      <c r="B718" s="1" t="s">
        <v>28</v>
      </c>
      <c r="C718" s="1">
        <v>22</v>
      </c>
      <c r="D718" s="1">
        <v>22</v>
      </c>
      <c r="E718" s="1">
        <v>1</v>
      </c>
      <c r="F718" s="1">
        <v>4.0019999999999998</v>
      </c>
    </row>
    <row r="719" spans="2:6" x14ac:dyDescent="0.25">
      <c r="B719" s="1" t="s">
        <v>28</v>
      </c>
      <c r="C719" s="1">
        <v>23</v>
      </c>
      <c r="D719" s="1">
        <v>23</v>
      </c>
      <c r="E719" s="1">
        <v>1</v>
      </c>
      <c r="F719" s="1">
        <v>4.0179999999999998</v>
      </c>
    </row>
    <row r="720" spans="2:6" x14ac:dyDescent="0.25">
      <c r="B720" s="1" t="s">
        <v>28</v>
      </c>
      <c r="C720" s="1">
        <v>24</v>
      </c>
      <c r="D720" s="1">
        <v>24</v>
      </c>
      <c r="E720" s="1">
        <v>1</v>
      </c>
      <c r="F720" s="1">
        <v>4.0140000000000002</v>
      </c>
    </row>
    <row r="721" spans="2:6" x14ac:dyDescent="0.25">
      <c r="B721" s="1" t="s">
        <v>28</v>
      </c>
      <c r="C721" s="1">
        <v>25</v>
      </c>
      <c r="D721" s="1">
        <v>25</v>
      </c>
      <c r="E721" s="1">
        <v>1</v>
      </c>
      <c r="F721" s="1">
        <v>4.0890000000000004</v>
      </c>
    </row>
    <row r="722" spans="2:6" x14ac:dyDescent="0.25">
      <c r="B722" s="1" t="s">
        <v>28</v>
      </c>
      <c r="C722" s="1">
        <v>26</v>
      </c>
      <c r="D722" s="1">
        <v>26</v>
      </c>
      <c r="E722" s="1">
        <v>1</v>
      </c>
      <c r="F722" s="1">
        <v>3.99</v>
      </c>
    </row>
    <row r="723" spans="2:6" x14ac:dyDescent="0.25">
      <c r="B723" s="1" t="s">
        <v>28</v>
      </c>
      <c r="C723" s="1">
        <v>27</v>
      </c>
      <c r="D723" s="1">
        <v>27</v>
      </c>
      <c r="E723" s="1">
        <v>1</v>
      </c>
      <c r="F723" s="1">
        <v>5.3410000000000002</v>
      </c>
    </row>
    <row r="724" spans="2:6" x14ac:dyDescent="0.25">
      <c r="B724" s="1" t="s">
        <v>28</v>
      </c>
      <c r="C724" s="1">
        <v>28</v>
      </c>
      <c r="D724" s="1">
        <v>28</v>
      </c>
      <c r="E724" s="1">
        <v>1</v>
      </c>
      <c r="F724" s="1">
        <v>4.077</v>
      </c>
    </row>
    <row r="725" spans="2:6" x14ac:dyDescent="0.25">
      <c r="B725" s="1" t="s">
        <v>28</v>
      </c>
      <c r="C725" s="1">
        <v>29</v>
      </c>
      <c r="D725" s="1">
        <v>29</v>
      </c>
      <c r="E725" s="1">
        <v>1</v>
      </c>
      <c r="F725" s="1">
        <v>4.125</v>
      </c>
    </row>
    <row r="726" spans="2:6" x14ac:dyDescent="0.25">
      <c r="B726" s="1" t="s">
        <v>28</v>
      </c>
      <c r="C726" s="1">
        <v>30</v>
      </c>
      <c r="D726" s="1">
        <v>30</v>
      </c>
      <c r="E726" s="1">
        <v>1</v>
      </c>
      <c r="F726" s="1">
        <v>3.992</v>
      </c>
    </row>
    <row r="727" spans="2:6" x14ac:dyDescent="0.25">
      <c r="B727" s="1" t="s">
        <v>28</v>
      </c>
      <c r="C727" s="1">
        <v>31</v>
      </c>
      <c r="D727" s="1">
        <v>31</v>
      </c>
      <c r="E727" s="1">
        <v>1</v>
      </c>
      <c r="F727" s="1">
        <v>4.0720000000000001</v>
      </c>
    </row>
    <row r="728" spans="2:6" x14ac:dyDescent="0.25">
      <c r="B728" s="1" t="s">
        <v>28</v>
      </c>
      <c r="C728" s="1">
        <v>32</v>
      </c>
      <c r="D728" s="1">
        <v>32</v>
      </c>
      <c r="E728" s="1">
        <v>1</v>
      </c>
      <c r="F728" s="1">
        <v>4.093</v>
      </c>
    </row>
    <row r="729" spans="2:6" x14ac:dyDescent="0.25">
      <c r="B729" s="1" t="s">
        <v>28</v>
      </c>
      <c r="C729" s="1">
        <v>33</v>
      </c>
      <c r="D729" s="1">
        <v>33</v>
      </c>
      <c r="E729" s="1">
        <v>1</v>
      </c>
      <c r="F729" s="1">
        <v>4.2880000000000003</v>
      </c>
    </row>
    <row r="730" spans="2:6" x14ac:dyDescent="0.25">
      <c r="B730" s="1" t="s">
        <v>28</v>
      </c>
      <c r="C730" s="1">
        <v>34</v>
      </c>
      <c r="D730" s="1">
        <v>34</v>
      </c>
      <c r="E730" s="1">
        <v>1</v>
      </c>
      <c r="F730" s="1">
        <v>4.1040000000000001</v>
      </c>
    </row>
    <row r="731" spans="2:6" x14ac:dyDescent="0.25">
      <c r="B731" s="1" t="s">
        <v>28</v>
      </c>
      <c r="C731" s="1">
        <v>35</v>
      </c>
      <c r="D731" s="1">
        <v>35</v>
      </c>
      <c r="E731" s="1">
        <v>1</v>
      </c>
      <c r="F731" s="1">
        <v>4.13</v>
      </c>
    </row>
    <row r="732" spans="2:6" x14ac:dyDescent="0.25">
      <c r="B732" s="1" t="s">
        <v>28</v>
      </c>
      <c r="C732" s="1">
        <v>36</v>
      </c>
      <c r="D732" s="1">
        <v>36</v>
      </c>
      <c r="E732" s="1">
        <v>1</v>
      </c>
      <c r="F732" s="1">
        <v>4.0090000000000003</v>
      </c>
    </row>
    <row r="733" spans="2:6" x14ac:dyDescent="0.25">
      <c r="B733" s="1" t="s">
        <v>28</v>
      </c>
      <c r="C733" s="1">
        <v>37</v>
      </c>
      <c r="D733" s="1">
        <v>37</v>
      </c>
      <c r="E733" s="1">
        <v>1</v>
      </c>
      <c r="F733" s="1">
        <v>4.0119999999999996</v>
      </c>
    </row>
    <row r="734" spans="2:6" x14ac:dyDescent="0.25">
      <c r="B734" s="1" t="s">
        <v>28</v>
      </c>
      <c r="C734" s="1">
        <v>38</v>
      </c>
      <c r="D734" s="1">
        <v>38</v>
      </c>
      <c r="E734" s="1">
        <v>1</v>
      </c>
      <c r="F734" s="1">
        <v>4.024</v>
      </c>
    </row>
    <row r="735" spans="2:6" x14ac:dyDescent="0.25">
      <c r="B735" s="1" t="s">
        <v>28</v>
      </c>
      <c r="C735" s="1">
        <v>39</v>
      </c>
      <c r="D735" s="1">
        <v>39</v>
      </c>
      <c r="E735" s="1">
        <v>1</v>
      </c>
      <c r="F735" s="1">
        <v>3.9990000000000001</v>
      </c>
    </row>
    <row r="736" spans="2:6" x14ac:dyDescent="0.25">
      <c r="B736" s="1" t="s">
        <v>28</v>
      </c>
      <c r="C736" s="1">
        <v>40</v>
      </c>
      <c r="D736" s="1">
        <v>40</v>
      </c>
      <c r="E736" s="1">
        <v>1</v>
      </c>
      <c r="F736" s="1">
        <v>4.0359999999999996</v>
      </c>
    </row>
    <row r="737" spans="2:6" x14ac:dyDescent="0.25">
      <c r="B737" s="1" t="s">
        <v>28</v>
      </c>
      <c r="C737" s="1">
        <v>41</v>
      </c>
      <c r="D737" s="1">
        <v>41</v>
      </c>
      <c r="E737" s="1">
        <v>1</v>
      </c>
      <c r="F737" s="1">
        <v>4.0339999999999998</v>
      </c>
    </row>
    <row r="738" spans="2:6" x14ac:dyDescent="0.25">
      <c r="B738" s="1" t="s">
        <v>28</v>
      </c>
      <c r="C738" s="1">
        <v>42</v>
      </c>
      <c r="D738" s="1">
        <v>42</v>
      </c>
      <c r="E738" s="1">
        <v>1</v>
      </c>
      <c r="F738" s="1">
        <v>4.1289999999999996</v>
      </c>
    </row>
    <row r="739" spans="2:6" x14ac:dyDescent="0.25">
      <c r="B739" s="1" t="s">
        <v>28</v>
      </c>
      <c r="C739" s="1">
        <v>43</v>
      </c>
      <c r="D739" s="1">
        <v>43</v>
      </c>
      <c r="E739" s="1">
        <v>1</v>
      </c>
      <c r="F739" s="1">
        <v>4.0659999999999998</v>
      </c>
    </row>
    <row r="740" spans="2:6" x14ac:dyDescent="0.25">
      <c r="B740" s="1" t="s">
        <v>28</v>
      </c>
      <c r="C740" s="1">
        <v>44</v>
      </c>
      <c r="D740" s="1">
        <v>44</v>
      </c>
      <c r="E740" s="1">
        <v>1</v>
      </c>
      <c r="F740" s="1">
        <v>4.0830000000000002</v>
      </c>
    </row>
    <row r="741" spans="2:6" x14ac:dyDescent="0.25">
      <c r="B741" s="1" t="s">
        <v>28</v>
      </c>
      <c r="C741" s="1">
        <v>45</v>
      </c>
      <c r="D741" s="1">
        <v>45</v>
      </c>
      <c r="E741" s="1">
        <v>1</v>
      </c>
      <c r="F741" s="1">
        <v>4.05</v>
      </c>
    </row>
    <row r="742" spans="2:6" x14ac:dyDescent="0.25">
      <c r="B742" s="1" t="s">
        <v>28</v>
      </c>
      <c r="C742" s="1">
        <v>46</v>
      </c>
      <c r="D742" s="1">
        <v>46</v>
      </c>
      <c r="E742" s="1">
        <v>1</v>
      </c>
      <c r="F742" s="1">
        <v>4.0289999999999999</v>
      </c>
    </row>
    <row r="743" spans="2:6" x14ac:dyDescent="0.25">
      <c r="B743" s="1" t="s">
        <v>28</v>
      </c>
      <c r="C743" s="1">
        <v>47</v>
      </c>
      <c r="D743" s="1">
        <v>47</v>
      </c>
      <c r="E743" s="1">
        <v>1</v>
      </c>
      <c r="F743" s="1">
        <v>3.9569999999999999</v>
      </c>
    </row>
    <row r="744" spans="2:6" x14ac:dyDescent="0.25">
      <c r="B744" s="1" t="s">
        <v>28</v>
      </c>
      <c r="C744" s="1">
        <v>48</v>
      </c>
      <c r="D744" s="1">
        <v>48</v>
      </c>
      <c r="E744" s="1">
        <v>1</v>
      </c>
      <c r="F744" s="1">
        <v>4.0170000000000003</v>
      </c>
    </row>
    <row r="745" spans="2:6" x14ac:dyDescent="0.25">
      <c r="B745" s="1" t="s">
        <v>28</v>
      </c>
      <c r="C745" s="1">
        <v>49</v>
      </c>
      <c r="D745" s="1">
        <v>49</v>
      </c>
      <c r="E745" s="1">
        <v>1</v>
      </c>
      <c r="F745" s="1">
        <v>3.988</v>
      </c>
    </row>
    <row r="746" spans="2:6" x14ac:dyDescent="0.25">
      <c r="B746" s="1" t="s">
        <v>28</v>
      </c>
      <c r="C746" s="1">
        <v>50</v>
      </c>
      <c r="D746" s="1">
        <v>50</v>
      </c>
      <c r="E746" s="1">
        <v>1</v>
      </c>
      <c r="F746" s="1">
        <v>3.9470000000000001</v>
      </c>
    </row>
    <row r="747" spans="2:6" x14ac:dyDescent="0.25">
      <c r="B747" s="1" t="s">
        <v>28</v>
      </c>
      <c r="C747" s="1">
        <v>51</v>
      </c>
      <c r="D747" s="1">
        <v>51</v>
      </c>
      <c r="E747" s="1">
        <v>1</v>
      </c>
      <c r="F747" s="1">
        <v>3.9849999999999999</v>
      </c>
    </row>
    <row r="748" spans="2:6" x14ac:dyDescent="0.25">
      <c r="B748" s="1" t="s">
        <v>28</v>
      </c>
      <c r="C748" s="1">
        <v>52</v>
      </c>
      <c r="D748" s="1">
        <v>52</v>
      </c>
      <c r="E748" s="1">
        <v>1</v>
      </c>
      <c r="F748" s="1">
        <v>4.0170000000000003</v>
      </c>
    </row>
    <row r="749" spans="2:6" x14ac:dyDescent="0.25">
      <c r="B749" s="1" t="s">
        <v>28</v>
      </c>
      <c r="C749" s="1">
        <v>53</v>
      </c>
      <c r="D749" s="1">
        <v>53</v>
      </c>
      <c r="E749" s="1">
        <v>1</v>
      </c>
      <c r="F749" s="1">
        <v>4.0250000000000004</v>
      </c>
    </row>
    <row r="750" spans="2:6" x14ac:dyDescent="0.25">
      <c r="B750" s="1" t="s">
        <v>28</v>
      </c>
      <c r="C750" s="1">
        <v>54</v>
      </c>
      <c r="D750" s="1">
        <v>54</v>
      </c>
      <c r="E750" s="1">
        <v>1</v>
      </c>
      <c r="F750" s="1">
        <v>4.0229999999999997</v>
      </c>
    </row>
    <row r="751" spans="2:6" x14ac:dyDescent="0.25">
      <c r="B751" s="1" t="s">
        <v>28</v>
      </c>
      <c r="C751" s="1">
        <v>55</v>
      </c>
      <c r="D751" s="1">
        <v>55</v>
      </c>
      <c r="E751" s="1">
        <v>1</v>
      </c>
      <c r="F751" s="1">
        <v>3.9550000000000001</v>
      </c>
    </row>
    <row r="752" spans="2:6" x14ac:dyDescent="0.25">
      <c r="B752" s="1" t="s">
        <v>28</v>
      </c>
      <c r="C752" s="1">
        <v>56</v>
      </c>
      <c r="D752" s="1">
        <v>56</v>
      </c>
      <c r="E752" s="1">
        <v>1</v>
      </c>
      <c r="F752" s="1">
        <v>3.9670000000000001</v>
      </c>
    </row>
    <row r="753" spans="2:6" x14ac:dyDescent="0.25">
      <c r="B753" s="1" t="s">
        <v>28</v>
      </c>
      <c r="C753" s="1">
        <v>57</v>
      </c>
      <c r="D753" s="1">
        <v>57</v>
      </c>
      <c r="E753" s="1">
        <v>1</v>
      </c>
      <c r="F753" s="1">
        <v>3.9729999999999999</v>
      </c>
    </row>
    <row r="754" spans="2:6" x14ac:dyDescent="0.25">
      <c r="B754" s="1" t="s">
        <v>28</v>
      </c>
      <c r="C754" s="1">
        <v>58</v>
      </c>
      <c r="D754" s="1">
        <v>58</v>
      </c>
      <c r="E754" s="1">
        <v>1</v>
      </c>
      <c r="F754" s="1">
        <v>3.9860000000000002</v>
      </c>
    </row>
    <row r="755" spans="2:6" x14ac:dyDescent="0.25">
      <c r="B755" s="1" t="s">
        <v>28</v>
      </c>
      <c r="C755" s="1">
        <v>59</v>
      </c>
      <c r="D755" s="1">
        <v>59</v>
      </c>
      <c r="E755" s="1">
        <v>1</v>
      </c>
      <c r="F755" s="1">
        <v>4.0439999999999996</v>
      </c>
    </row>
    <row r="756" spans="2:6" x14ac:dyDescent="0.25">
      <c r="B756" s="1" t="s">
        <v>28</v>
      </c>
      <c r="C756" s="1">
        <v>60</v>
      </c>
      <c r="D756" s="1">
        <v>60</v>
      </c>
      <c r="E756" s="1">
        <v>1</v>
      </c>
      <c r="F756" s="1">
        <v>3.9430000000000001</v>
      </c>
    </row>
    <row r="757" spans="2:6" x14ac:dyDescent="0.25">
      <c r="B757" s="1" t="s">
        <v>28</v>
      </c>
      <c r="C757" s="1">
        <v>61</v>
      </c>
      <c r="D757" s="1">
        <v>61</v>
      </c>
      <c r="E757" s="1">
        <v>1</v>
      </c>
      <c r="F757" s="1">
        <v>4.0069999999999997</v>
      </c>
    </row>
    <row r="758" spans="2:6" x14ac:dyDescent="0.25">
      <c r="B758" s="1" t="s">
        <v>28</v>
      </c>
      <c r="C758" s="1">
        <v>62</v>
      </c>
      <c r="D758" s="1">
        <v>62</v>
      </c>
      <c r="E758" s="1">
        <v>1</v>
      </c>
      <c r="F758" s="1">
        <v>3.984</v>
      </c>
    </row>
    <row r="759" spans="2:6" x14ac:dyDescent="0.25">
      <c r="B759" s="1" t="s">
        <v>28</v>
      </c>
      <c r="C759" s="1">
        <v>63</v>
      </c>
      <c r="D759" s="1">
        <v>63</v>
      </c>
      <c r="E759" s="1">
        <v>1</v>
      </c>
      <c r="F759" s="1">
        <v>4.1130000000000004</v>
      </c>
    </row>
    <row r="760" spans="2:6" x14ac:dyDescent="0.25">
      <c r="B760" s="1" t="s">
        <v>28</v>
      </c>
      <c r="C760" s="1">
        <v>64</v>
      </c>
      <c r="D760" s="1">
        <v>64</v>
      </c>
      <c r="E760" s="1">
        <v>1</v>
      </c>
      <c r="F760" s="1">
        <v>4.1070000000000002</v>
      </c>
    </row>
    <row r="761" spans="2:6" x14ac:dyDescent="0.25">
      <c r="B761" s="1" t="s">
        <v>28</v>
      </c>
      <c r="C761" s="1">
        <v>65</v>
      </c>
      <c r="D761" s="1">
        <v>65</v>
      </c>
      <c r="E761" s="1">
        <v>1</v>
      </c>
      <c r="F761" s="1">
        <v>4.0430000000000001</v>
      </c>
    </row>
    <row r="762" spans="2:6" x14ac:dyDescent="0.25">
      <c r="B762" s="1" t="s">
        <v>28</v>
      </c>
      <c r="C762" s="1">
        <v>66</v>
      </c>
      <c r="D762" s="1">
        <v>66</v>
      </c>
      <c r="E762" s="1">
        <v>1</v>
      </c>
      <c r="F762" s="1">
        <v>4.0179999999999998</v>
      </c>
    </row>
    <row r="763" spans="2:6" x14ac:dyDescent="0.25">
      <c r="B763" s="1" t="s">
        <v>28</v>
      </c>
      <c r="C763" s="1">
        <v>67</v>
      </c>
      <c r="D763" s="1">
        <v>67</v>
      </c>
      <c r="E763" s="1">
        <v>1</v>
      </c>
      <c r="F763" s="1">
        <v>4.0119999999999996</v>
      </c>
    </row>
    <row r="764" spans="2:6" x14ac:dyDescent="0.25">
      <c r="B764" s="1" t="s">
        <v>28</v>
      </c>
      <c r="C764" s="1">
        <v>68</v>
      </c>
      <c r="D764" s="1">
        <v>68</v>
      </c>
      <c r="E764" s="1">
        <v>1</v>
      </c>
      <c r="F764" s="1">
        <v>4.0570000000000004</v>
      </c>
    </row>
    <row r="765" spans="2:6" x14ac:dyDescent="0.25">
      <c r="B765" s="1" t="s">
        <v>28</v>
      </c>
      <c r="C765" s="1">
        <v>69</v>
      </c>
      <c r="D765" s="1">
        <v>69</v>
      </c>
      <c r="E765" s="1">
        <v>1</v>
      </c>
      <c r="F765" s="1">
        <v>3.9489999999999998</v>
      </c>
    </row>
    <row r="766" spans="2:6" x14ac:dyDescent="0.25">
      <c r="B766" s="1" t="s">
        <v>28</v>
      </c>
      <c r="C766" s="1">
        <v>70</v>
      </c>
      <c r="D766" s="1">
        <v>70</v>
      </c>
      <c r="E766" s="1">
        <v>1</v>
      </c>
      <c r="F766" s="1">
        <v>4.0190000000000001</v>
      </c>
    </row>
    <row r="767" spans="2:6" x14ac:dyDescent="0.25">
      <c r="B767" s="1" t="s">
        <v>28</v>
      </c>
      <c r="C767" s="1">
        <v>71</v>
      </c>
      <c r="D767" s="1">
        <v>71</v>
      </c>
      <c r="E767" s="1">
        <v>1</v>
      </c>
      <c r="F767" s="1">
        <v>3.9660000000000002</v>
      </c>
    </row>
    <row r="768" spans="2:6" x14ac:dyDescent="0.25">
      <c r="B768" s="1" t="s">
        <v>28</v>
      </c>
      <c r="C768" s="1">
        <v>72</v>
      </c>
      <c r="D768" s="1">
        <v>72</v>
      </c>
      <c r="E768" s="1">
        <v>1</v>
      </c>
      <c r="F768" s="1">
        <v>4.0060000000000002</v>
      </c>
    </row>
    <row r="769" spans="2:6" x14ac:dyDescent="0.25">
      <c r="B769" s="1" t="s">
        <v>28</v>
      </c>
      <c r="C769" s="1">
        <v>73</v>
      </c>
      <c r="D769" s="1">
        <v>73</v>
      </c>
      <c r="E769" s="1">
        <v>1</v>
      </c>
      <c r="F769" s="1">
        <v>3.9889999999999999</v>
      </c>
    </row>
    <row r="770" spans="2:6" x14ac:dyDescent="0.25">
      <c r="B770" s="1" t="s">
        <v>28</v>
      </c>
      <c r="C770" s="1">
        <v>147</v>
      </c>
      <c r="D770" s="1">
        <v>1</v>
      </c>
      <c r="E770" s="1">
        <v>2</v>
      </c>
      <c r="F770" s="1">
        <v>6.5750000000000002</v>
      </c>
    </row>
    <row r="771" spans="2:6" x14ac:dyDescent="0.25">
      <c r="B771" s="1" t="s">
        <v>28</v>
      </c>
      <c r="C771" s="1">
        <v>148</v>
      </c>
      <c r="D771" s="1">
        <v>2</v>
      </c>
      <c r="E771" s="1">
        <v>2</v>
      </c>
      <c r="F771" s="1">
        <v>4.1890000000000001</v>
      </c>
    </row>
    <row r="772" spans="2:6" x14ac:dyDescent="0.25">
      <c r="B772" s="1" t="s">
        <v>28</v>
      </c>
      <c r="C772" s="1">
        <v>149</v>
      </c>
      <c r="D772" s="1">
        <v>3</v>
      </c>
      <c r="E772" s="1">
        <v>2</v>
      </c>
      <c r="F772" s="1">
        <v>4.141</v>
      </c>
    </row>
    <row r="773" spans="2:6" x14ac:dyDescent="0.25">
      <c r="B773" s="1" t="s">
        <v>28</v>
      </c>
      <c r="C773" s="1">
        <v>150</v>
      </c>
      <c r="D773" s="1">
        <v>4</v>
      </c>
      <c r="E773" s="1">
        <v>2</v>
      </c>
      <c r="F773" s="1">
        <v>4.2009999999999996</v>
      </c>
    </row>
    <row r="774" spans="2:6" x14ac:dyDescent="0.25">
      <c r="B774" s="1" t="s">
        <v>28</v>
      </c>
      <c r="C774" s="1">
        <v>151</v>
      </c>
      <c r="D774" s="1">
        <v>5</v>
      </c>
      <c r="E774" s="1">
        <v>2</v>
      </c>
      <c r="F774" s="1">
        <v>4.141</v>
      </c>
    </row>
    <row r="775" spans="2:6" x14ac:dyDescent="0.25">
      <c r="B775" s="1" t="s">
        <v>28</v>
      </c>
      <c r="C775" s="1">
        <v>152</v>
      </c>
      <c r="D775" s="1">
        <v>6</v>
      </c>
      <c r="E775" s="1">
        <v>2</v>
      </c>
      <c r="F775" s="1">
        <v>4.117</v>
      </c>
    </row>
    <row r="776" spans="2:6" x14ac:dyDescent="0.25">
      <c r="B776" s="1" t="s">
        <v>28</v>
      </c>
      <c r="C776" s="1">
        <v>153</v>
      </c>
      <c r="D776" s="1">
        <v>7</v>
      </c>
      <c r="E776" s="1">
        <v>2</v>
      </c>
      <c r="F776" s="1">
        <v>4.1150000000000002</v>
      </c>
    </row>
    <row r="777" spans="2:6" x14ac:dyDescent="0.25">
      <c r="B777" s="1" t="s">
        <v>28</v>
      </c>
      <c r="C777" s="1">
        <v>154</v>
      </c>
      <c r="D777" s="1">
        <v>8</v>
      </c>
      <c r="E777" s="1">
        <v>2</v>
      </c>
      <c r="F777" s="1">
        <v>4.0670000000000002</v>
      </c>
    </row>
    <row r="778" spans="2:6" x14ac:dyDescent="0.25">
      <c r="B778" s="1" t="s">
        <v>28</v>
      </c>
      <c r="C778" s="1">
        <v>155</v>
      </c>
      <c r="D778" s="1">
        <v>9</v>
      </c>
      <c r="E778" s="1">
        <v>2</v>
      </c>
      <c r="F778" s="1">
        <v>4.0190000000000001</v>
      </c>
    </row>
    <row r="779" spans="2:6" x14ac:dyDescent="0.25">
      <c r="B779" s="1" t="s">
        <v>28</v>
      </c>
      <c r="C779" s="1">
        <v>156</v>
      </c>
      <c r="D779" s="1">
        <v>10</v>
      </c>
      <c r="E779" s="1">
        <v>2</v>
      </c>
      <c r="F779" s="1">
        <v>4.0359999999999996</v>
      </c>
    </row>
    <row r="780" spans="2:6" x14ac:dyDescent="0.25">
      <c r="B780" s="1" t="s">
        <v>28</v>
      </c>
      <c r="C780" s="1">
        <v>157</v>
      </c>
      <c r="D780" s="1">
        <v>11</v>
      </c>
      <c r="E780" s="1">
        <v>2</v>
      </c>
      <c r="F780" s="1">
        <v>4.0490000000000004</v>
      </c>
    </row>
    <row r="781" spans="2:6" x14ac:dyDescent="0.25">
      <c r="B781" s="1" t="s">
        <v>28</v>
      </c>
      <c r="C781" s="1">
        <v>158</v>
      </c>
      <c r="D781" s="1">
        <v>12</v>
      </c>
      <c r="E781" s="1">
        <v>2</v>
      </c>
      <c r="F781" s="1">
        <v>4.1660000000000004</v>
      </c>
    </row>
    <row r="782" spans="2:6" x14ac:dyDescent="0.25">
      <c r="B782" s="1" t="s">
        <v>28</v>
      </c>
      <c r="C782" s="1">
        <v>159</v>
      </c>
      <c r="D782" s="1">
        <v>13</v>
      </c>
      <c r="E782" s="1">
        <v>2</v>
      </c>
      <c r="F782" s="1">
        <v>4.1340000000000003</v>
      </c>
    </row>
    <row r="783" spans="2:6" x14ac:dyDescent="0.25">
      <c r="B783" s="1" t="s">
        <v>28</v>
      </c>
      <c r="C783" s="1">
        <v>160</v>
      </c>
      <c r="D783" s="1">
        <v>14</v>
      </c>
      <c r="E783" s="1">
        <v>2</v>
      </c>
      <c r="F783" s="1">
        <v>5.6310000000000002</v>
      </c>
    </row>
    <row r="784" spans="2:6" x14ac:dyDescent="0.25">
      <c r="B784" s="1" t="s">
        <v>28</v>
      </c>
      <c r="C784" s="1">
        <v>161</v>
      </c>
      <c r="D784" s="1">
        <v>15</v>
      </c>
      <c r="E784" s="1">
        <v>2</v>
      </c>
      <c r="F784" s="1">
        <v>4.0679999999999996</v>
      </c>
    </row>
    <row r="785" spans="2:6" x14ac:dyDescent="0.25">
      <c r="B785" s="1" t="s">
        <v>28</v>
      </c>
      <c r="C785" s="1">
        <v>162</v>
      </c>
      <c r="D785" s="1">
        <v>16</v>
      </c>
      <c r="E785" s="1">
        <v>2</v>
      </c>
      <c r="F785" s="1">
        <v>4.0940000000000003</v>
      </c>
    </row>
    <row r="786" spans="2:6" x14ac:dyDescent="0.25">
      <c r="B786" s="1" t="s">
        <v>28</v>
      </c>
      <c r="C786" s="1">
        <v>163</v>
      </c>
      <c r="D786" s="1">
        <v>17</v>
      </c>
      <c r="E786" s="1">
        <v>2</v>
      </c>
      <c r="F786" s="1">
        <v>4.048</v>
      </c>
    </row>
    <row r="787" spans="2:6" x14ac:dyDescent="0.25">
      <c r="B787" s="1" t="s">
        <v>28</v>
      </c>
      <c r="C787" s="1">
        <v>164</v>
      </c>
      <c r="D787" s="1">
        <v>18</v>
      </c>
      <c r="E787" s="1">
        <v>2</v>
      </c>
      <c r="F787" s="1">
        <v>3.9969999999999999</v>
      </c>
    </row>
    <row r="788" spans="2:6" x14ac:dyDescent="0.25">
      <c r="B788" s="1" t="s">
        <v>28</v>
      </c>
      <c r="C788" s="1">
        <v>165</v>
      </c>
      <c r="D788" s="1">
        <v>19</v>
      </c>
      <c r="E788" s="1">
        <v>2</v>
      </c>
      <c r="F788" s="1">
        <v>4.0739999999999998</v>
      </c>
    </row>
    <row r="789" spans="2:6" x14ac:dyDescent="0.25">
      <c r="B789" s="1" t="s">
        <v>28</v>
      </c>
      <c r="C789" s="1">
        <v>166</v>
      </c>
      <c r="D789" s="1">
        <v>20</v>
      </c>
      <c r="E789" s="1">
        <v>2</v>
      </c>
      <c r="F789" s="1">
        <v>4.0279999999999996</v>
      </c>
    </row>
    <row r="790" spans="2:6" x14ac:dyDescent="0.25">
      <c r="B790" s="1" t="s">
        <v>28</v>
      </c>
      <c r="C790" s="1">
        <v>167</v>
      </c>
      <c r="D790" s="1">
        <v>21</v>
      </c>
      <c r="E790" s="1">
        <v>2</v>
      </c>
      <c r="F790" s="1">
        <v>4.0720000000000001</v>
      </c>
    </row>
    <row r="791" spans="2:6" x14ac:dyDescent="0.25">
      <c r="B791" s="1" t="s">
        <v>28</v>
      </c>
      <c r="C791" s="1">
        <v>168</v>
      </c>
      <c r="D791" s="1">
        <v>22</v>
      </c>
      <c r="E791" s="1">
        <v>2</v>
      </c>
      <c r="F791" s="1">
        <v>3.9940000000000002</v>
      </c>
    </row>
    <row r="792" spans="2:6" x14ac:dyDescent="0.25">
      <c r="B792" s="1" t="s">
        <v>28</v>
      </c>
      <c r="C792" s="1">
        <v>169</v>
      </c>
      <c r="D792" s="1">
        <v>23</v>
      </c>
      <c r="E792" s="1">
        <v>2</v>
      </c>
      <c r="F792" s="1">
        <v>4.3499999999999996</v>
      </c>
    </row>
    <row r="793" spans="2:6" x14ac:dyDescent="0.25">
      <c r="B793" s="1" t="s">
        <v>28</v>
      </c>
      <c r="C793" s="1">
        <v>170</v>
      </c>
      <c r="D793" s="1">
        <v>24</v>
      </c>
      <c r="E793" s="1">
        <v>2</v>
      </c>
      <c r="F793" s="1">
        <v>3.8039999999999998</v>
      </c>
    </row>
    <row r="794" spans="2:6" x14ac:dyDescent="0.25">
      <c r="B794" s="1" t="s">
        <v>28</v>
      </c>
      <c r="C794" s="1">
        <v>171</v>
      </c>
      <c r="D794" s="1">
        <v>25</v>
      </c>
      <c r="E794" s="1">
        <v>2</v>
      </c>
      <c r="F794" s="1">
        <v>4.01</v>
      </c>
    </row>
    <row r="795" spans="2:6" x14ac:dyDescent="0.25">
      <c r="B795" s="1" t="s">
        <v>28</v>
      </c>
      <c r="C795" s="1">
        <v>172</v>
      </c>
      <c r="D795" s="1">
        <v>26</v>
      </c>
      <c r="E795" s="1">
        <v>2</v>
      </c>
      <c r="F795" s="1">
        <v>4.0039999999999996</v>
      </c>
    </row>
    <row r="796" spans="2:6" x14ac:dyDescent="0.25">
      <c r="B796" s="1" t="s">
        <v>28</v>
      </c>
      <c r="C796" s="1">
        <v>173</v>
      </c>
      <c r="D796" s="1">
        <v>27</v>
      </c>
      <c r="E796" s="1">
        <v>2</v>
      </c>
      <c r="F796" s="1">
        <v>4.0110000000000001</v>
      </c>
    </row>
    <row r="797" spans="2:6" x14ac:dyDescent="0.25">
      <c r="B797" s="1" t="s">
        <v>28</v>
      </c>
      <c r="C797" s="1">
        <v>174</v>
      </c>
      <c r="D797" s="1">
        <v>28</v>
      </c>
      <c r="E797" s="1">
        <v>2</v>
      </c>
      <c r="F797" s="1">
        <v>4.0039999999999996</v>
      </c>
    </row>
    <row r="798" spans="2:6" x14ac:dyDescent="0.25">
      <c r="B798" s="1" t="s">
        <v>28</v>
      </c>
      <c r="C798" s="1">
        <v>175</v>
      </c>
      <c r="D798" s="1">
        <v>29</v>
      </c>
      <c r="E798" s="1">
        <v>2</v>
      </c>
      <c r="F798" s="1">
        <v>4.0350000000000001</v>
      </c>
    </row>
    <row r="799" spans="2:6" x14ac:dyDescent="0.25">
      <c r="B799" s="1" t="s">
        <v>28</v>
      </c>
      <c r="C799" s="1">
        <v>176</v>
      </c>
      <c r="D799" s="1">
        <v>30</v>
      </c>
      <c r="E799" s="1">
        <v>2</v>
      </c>
      <c r="F799" s="1">
        <v>3.9830000000000001</v>
      </c>
    </row>
    <row r="800" spans="2:6" x14ac:dyDescent="0.25">
      <c r="B800" s="1" t="s">
        <v>28</v>
      </c>
      <c r="C800" s="1">
        <v>177</v>
      </c>
      <c r="D800" s="1">
        <v>31</v>
      </c>
      <c r="E800" s="1">
        <v>2</v>
      </c>
      <c r="F800" s="1">
        <v>3.9660000000000002</v>
      </c>
    </row>
    <row r="801" spans="2:6" x14ac:dyDescent="0.25">
      <c r="B801" s="1" t="s">
        <v>28</v>
      </c>
      <c r="C801" s="1">
        <v>178</v>
      </c>
      <c r="D801" s="1">
        <v>32</v>
      </c>
      <c r="E801" s="1">
        <v>2</v>
      </c>
      <c r="F801" s="1">
        <v>4.0759999999999996</v>
      </c>
    </row>
    <row r="802" spans="2:6" x14ac:dyDescent="0.25">
      <c r="B802" s="1" t="s">
        <v>28</v>
      </c>
      <c r="C802" s="1">
        <v>179</v>
      </c>
      <c r="D802" s="1">
        <v>33</v>
      </c>
      <c r="E802" s="1">
        <v>2</v>
      </c>
      <c r="F802" s="1">
        <v>4.0419999999999998</v>
      </c>
    </row>
    <row r="803" spans="2:6" x14ac:dyDescent="0.25">
      <c r="B803" s="1" t="s">
        <v>28</v>
      </c>
      <c r="C803" s="1">
        <v>180</v>
      </c>
      <c r="D803" s="1">
        <v>34</v>
      </c>
      <c r="E803" s="1">
        <v>2</v>
      </c>
      <c r="F803" s="1">
        <v>4.1459999999999999</v>
      </c>
    </row>
    <row r="804" spans="2:6" x14ac:dyDescent="0.25">
      <c r="B804" s="1" t="s">
        <v>28</v>
      </c>
      <c r="C804" s="1">
        <v>181</v>
      </c>
      <c r="D804" s="1">
        <v>35</v>
      </c>
      <c r="E804" s="1">
        <v>2</v>
      </c>
      <c r="F804" s="1">
        <v>4.0350000000000001</v>
      </c>
    </row>
    <row r="805" spans="2:6" x14ac:dyDescent="0.25">
      <c r="B805" s="1" t="s">
        <v>28</v>
      </c>
      <c r="C805" s="1">
        <v>182</v>
      </c>
      <c r="D805" s="1">
        <v>36</v>
      </c>
      <c r="E805" s="1">
        <v>2</v>
      </c>
      <c r="F805" s="1">
        <v>4.0129999999999999</v>
      </c>
    </row>
    <row r="806" spans="2:6" x14ac:dyDescent="0.25">
      <c r="B806" s="1" t="s">
        <v>28</v>
      </c>
      <c r="C806" s="1">
        <v>183</v>
      </c>
      <c r="D806" s="1">
        <v>37</v>
      </c>
      <c r="E806" s="1">
        <v>2</v>
      </c>
      <c r="F806" s="1">
        <v>4.0010000000000003</v>
      </c>
    </row>
    <row r="807" spans="2:6" x14ac:dyDescent="0.25">
      <c r="B807" s="1" t="s">
        <v>28</v>
      </c>
      <c r="C807" s="1">
        <v>184</v>
      </c>
      <c r="D807" s="1">
        <v>38</v>
      </c>
      <c r="E807" s="1">
        <v>2</v>
      </c>
      <c r="F807" s="1">
        <v>4.0170000000000003</v>
      </c>
    </row>
    <row r="808" spans="2:6" x14ac:dyDescent="0.25">
      <c r="B808" s="1" t="s">
        <v>28</v>
      </c>
      <c r="C808" s="1">
        <v>185</v>
      </c>
      <c r="D808" s="1">
        <v>39</v>
      </c>
      <c r="E808" s="1">
        <v>2</v>
      </c>
      <c r="F808" s="1">
        <v>3.988</v>
      </c>
    </row>
    <row r="809" spans="2:6" x14ac:dyDescent="0.25">
      <c r="B809" s="1" t="s">
        <v>28</v>
      </c>
      <c r="C809" s="1">
        <v>186</v>
      </c>
      <c r="D809" s="1">
        <v>40</v>
      </c>
      <c r="E809" s="1">
        <v>2</v>
      </c>
      <c r="F809" s="1">
        <v>4.03</v>
      </c>
    </row>
    <row r="810" spans="2:6" x14ac:dyDescent="0.25">
      <c r="B810" s="1" t="s">
        <v>28</v>
      </c>
      <c r="C810" s="1">
        <v>187</v>
      </c>
      <c r="D810" s="1">
        <v>41</v>
      </c>
      <c r="E810" s="1">
        <v>2</v>
      </c>
      <c r="F810" s="1">
        <v>4.0270000000000001</v>
      </c>
    </row>
    <row r="811" spans="2:6" x14ac:dyDescent="0.25">
      <c r="B811" s="1" t="s">
        <v>28</v>
      </c>
      <c r="C811" s="1">
        <v>188</v>
      </c>
      <c r="D811" s="1">
        <v>42</v>
      </c>
      <c r="E811" s="1">
        <v>2</v>
      </c>
      <c r="F811" s="1">
        <v>3.9910000000000001</v>
      </c>
    </row>
    <row r="812" spans="2:6" x14ac:dyDescent="0.25">
      <c r="B812" s="1" t="s">
        <v>28</v>
      </c>
      <c r="C812" s="1">
        <v>189</v>
      </c>
      <c r="D812" s="1">
        <v>43</v>
      </c>
      <c r="E812" s="1">
        <v>2</v>
      </c>
      <c r="F812" s="1">
        <v>4.0090000000000003</v>
      </c>
    </row>
    <row r="813" spans="2:6" x14ac:dyDescent="0.25">
      <c r="B813" s="1" t="s">
        <v>28</v>
      </c>
      <c r="C813" s="1">
        <v>190</v>
      </c>
      <c r="D813" s="1">
        <v>44</v>
      </c>
      <c r="E813" s="1">
        <v>2</v>
      </c>
      <c r="F813" s="1">
        <v>4.0540000000000003</v>
      </c>
    </row>
    <row r="814" spans="2:6" x14ac:dyDescent="0.25">
      <c r="B814" s="1" t="s">
        <v>28</v>
      </c>
      <c r="C814" s="1">
        <v>191</v>
      </c>
      <c r="D814" s="1">
        <v>45</v>
      </c>
      <c r="E814" s="1">
        <v>2</v>
      </c>
      <c r="F814" s="1">
        <v>4.0529999999999999</v>
      </c>
    </row>
    <row r="815" spans="2:6" x14ac:dyDescent="0.25">
      <c r="B815" s="1" t="s">
        <v>28</v>
      </c>
      <c r="C815" s="1">
        <v>192</v>
      </c>
      <c r="D815" s="1">
        <v>46</v>
      </c>
      <c r="E815" s="1">
        <v>2</v>
      </c>
      <c r="F815" s="1">
        <v>4.1349999999999998</v>
      </c>
    </row>
    <row r="816" spans="2:6" x14ac:dyDescent="0.25">
      <c r="B816" s="1" t="s">
        <v>28</v>
      </c>
      <c r="C816" s="1">
        <v>193</v>
      </c>
      <c r="D816" s="1">
        <v>47</v>
      </c>
      <c r="E816" s="1">
        <v>2</v>
      </c>
      <c r="F816" s="1">
        <v>4.0410000000000004</v>
      </c>
    </row>
    <row r="817" spans="2:6" x14ac:dyDescent="0.25">
      <c r="B817" s="1" t="s">
        <v>28</v>
      </c>
      <c r="C817" s="1">
        <v>194</v>
      </c>
      <c r="D817" s="1">
        <v>48</v>
      </c>
      <c r="E817" s="1">
        <v>2</v>
      </c>
      <c r="F817" s="1">
        <v>4.0170000000000003</v>
      </c>
    </row>
    <row r="818" spans="2:6" x14ac:dyDescent="0.25">
      <c r="B818" s="1" t="s">
        <v>28</v>
      </c>
      <c r="C818" s="1">
        <v>195</v>
      </c>
      <c r="D818" s="1">
        <v>49</v>
      </c>
      <c r="E818" s="1">
        <v>2</v>
      </c>
      <c r="F818" s="1">
        <v>4.0199999999999996</v>
      </c>
    </row>
    <row r="819" spans="2:6" x14ac:dyDescent="0.25">
      <c r="B819" s="1" t="s">
        <v>28</v>
      </c>
      <c r="C819" s="1">
        <v>196</v>
      </c>
      <c r="D819" s="1">
        <v>50</v>
      </c>
      <c r="E819" s="1">
        <v>2</v>
      </c>
      <c r="F819" s="1">
        <v>4.0410000000000004</v>
      </c>
    </row>
    <row r="820" spans="2:6" x14ac:dyDescent="0.25">
      <c r="B820" s="1" t="s">
        <v>28</v>
      </c>
      <c r="C820" s="1">
        <v>197</v>
      </c>
      <c r="D820" s="1">
        <v>51</v>
      </c>
      <c r="E820" s="1">
        <v>2</v>
      </c>
      <c r="F820" s="1">
        <v>3.9790000000000001</v>
      </c>
    </row>
    <row r="821" spans="2:6" x14ac:dyDescent="0.25">
      <c r="B821" s="1" t="s">
        <v>28</v>
      </c>
      <c r="C821" s="1">
        <v>198</v>
      </c>
      <c r="D821" s="1">
        <v>52</v>
      </c>
      <c r="E821" s="1">
        <v>2</v>
      </c>
      <c r="F821" s="1">
        <v>4.0439999999999996</v>
      </c>
    </row>
    <row r="822" spans="2:6" x14ac:dyDescent="0.25">
      <c r="B822" s="1" t="s">
        <v>28</v>
      </c>
      <c r="C822" s="1">
        <v>199</v>
      </c>
      <c r="D822" s="1">
        <v>53</v>
      </c>
      <c r="E822" s="1">
        <v>2</v>
      </c>
      <c r="F822" s="1">
        <v>3.9780000000000002</v>
      </c>
    </row>
    <row r="823" spans="2:6" x14ac:dyDescent="0.25">
      <c r="B823" s="1" t="s">
        <v>28</v>
      </c>
      <c r="C823" s="1">
        <v>200</v>
      </c>
      <c r="D823" s="1">
        <v>54</v>
      </c>
      <c r="E823" s="1">
        <v>2</v>
      </c>
      <c r="F823" s="1">
        <v>3.9740000000000002</v>
      </c>
    </row>
    <row r="824" spans="2:6" x14ac:dyDescent="0.25">
      <c r="B824" s="1" t="s">
        <v>28</v>
      </c>
      <c r="C824" s="1">
        <v>201</v>
      </c>
      <c r="D824" s="1">
        <v>55</v>
      </c>
      <c r="E824" s="1">
        <v>2</v>
      </c>
      <c r="F824" s="1">
        <v>4.0709999999999997</v>
      </c>
    </row>
    <row r="825" spans="2:6" x14ac:dyDescent="0.25">
      <c r="B825" s="1" t="s">
        <v>28</v>
      </c>
      <c r="C825" s="1">
        <v>202</v>
      </c>
      <c r="D825" s="1">
        <v>56</v>
      </c>
      <c r="E825" s="1">
        <v>2</v>
      </c>
      <c r="F825" s="1">
        <v>3.9729999999999999</v>
      </c>
    </row>
    <row r="826" spans="2:6" x14ac:dyDescent="0.25">
      <c r="B826" s="1" t="s">
        <v>28</v>
      </c>
      <c r="C826" s="1">
        <v>203</v>
      </c>
      <c r="D826" s="1">
        <v>57</v>
      </c>
      <c r="E826" s="1">
        <v>2</v>
      </c>
      <c r="F826" s="1">
        <v>4.0010000000000003</v>
      </c>
    </row>
    <row r="827" spans="2:6" x14ac:dyDescent="0.25">
      <c r="B827" s="1" t="s">
        <v>28</v>
      </c>
      <c r="C827" s="1">
        <v>204</v>
      </c>
      <c r="D827" s="1">
        <v>58</v>
      </c>
      <c r="E827" s="1">
        <v>2</v>
      </c>
      <c r="F827" s="1">
        <v>4.0709999999999997</v>
      </c>
    </row>
    <row r="828" spans="2:6" x14ac:dyDescent="0.25">
      <c r="B828" s="1" t="s">
        <v>28</v>
      </c>
      <c r="C828" s="1">
        <v>205</v>
      </c>
      <c r="D828" s="1">
        <v>59</v>
      </c>
      <c r="E828" s="1">
        <v>2</v>
      </c>
      <c r="F828" s="1">
        <v>4.1020000000000003</v>
      </c>
    </row>
    <row r="829" spans="2:6" x14ac:dyDescent="0.25">
      <c r="B829" s="1" t="s">
        <v>28</v>
      </c>
      <c r="C829" s="1">
        <v>206</v>
      </c>
      <c r="D829" s="1">
        <v>60</v>
      </c>
      <c r="E829" s="1">
        <v>2</v>
      </c>
      <c r="F829" s="1">
        <v>3.9980000000000002</v>
      </c>
    </row>
    <row r="830" spans="2:6" x14ac:dyDescent="0.25">
      <c r="B830" s="1" t="s">
        <v>28</v>
      </c>
      <c r="C830" s="1">
        <v>207</v>
      </c>
      <c r="D830" s="1">
        <v>61</v>
      </c>
      <c r="E830" s="1">
        <v>2</v>
      </c>
      <c r="F830" s="1">
        <v>4.0570000000000004</v>
      </c>
    </row>
    <row r="831" spans="2:6" x14ac:dyDescent="0.25">
      <c r="B831" s="1" t="s">
        <v>28</v>
      </c>
      <c r="C831" s="1">
        <v>208</v>
      </c>
      <c r="D831" s="1">
        <v>62</v>
      </c>
      <c r="E831" s="1">
        <v>2</v>
      </c>
      <c r="F831" s="1">
        <v>4.0419999999999998</v>
      </c>
    </row>
    <row r="832" spans="2:6" x14ac:dyDescent="0.25">
      <c r="B832" s="1" t="s">
        <v>28</v>
      </c>
      <c r="C832" s="1">
        <v>209</v>
      </c>
      <c r="D832" s="1">
        <v>63</v>
      </c>
      <c r="E832" s="1">
        <v>2</v>
      </c>
      <c r="F832" s="1">
        <v>4.032</v>
      </c>
    </row>
    <row r="833" spans="2:6" x14ac:dyDescent="0.25">
      <c r="B833" s="1" t="s">
        <v>28</v>
      </c>
      <c r="C833" s="1">
        <v>210</v>
      </c>
      <c r="D833" s="1">
        <v>64</v>
      </c>
      <c r="E833" s="1">
        <v>2</v>
      </c>
      <c r="F833" s="1">
        <v>4.0140000000000002</v>
      </c>
    </row>
    <row r="834" spans="2:6" x14ac:dyDescent="0.25">
      <c r="B834" s="1" t="s">
        <v>28</v>
      </c>
      <c r="C834" s="1">
        <v>211</v>
      </c>
      <c r="D834" s="1">
        <v>65</v>
      </c>
      <c r="E834" s="1">
        <v>2</v>
      </c>
      <c r="F834" s="1">
        <v>4.0839999999999996</v>
      </c>
    </row>
    <row r="835" spans="2:6" x14ac:dyDescent="0.25">
      <c r="B835" s="1" t="s">
        <v>28</v>
      </c>
      <c r="C835" s="1">
        <v>212</v>
      </c>
      <c r="D835" s="1">
        <v>66</v>
      </c>
      <c r="E835" s="1">
        <v>2</v>
      </c>
      <c r="F835" s="1">
        <v>4.0030000000000001</v>
      </c>
    </row>
    <row r="836" spans="2:6" x14ac:dyDescent="0.25">
      <c r="B836" s="1" t="s">
        <v>28</v>
      </c>
      <c r="C836" s="1">
        <v>213</v>
      </c>
      <c r="D836" s="1">
        <v>67</v>
      </c>
      <c r="E836" s="1">
        <v>2</v>
      </c>
      <c r="F836" s="1">
        <v>3.9910000000000001</v>
      </c>
    </row>
    <row r="837" spans="2:6" x14ac:dyDescent="0.25">
      <c r="B837" s="1" t="s">
        <v>28</v>
      </c>
      <c r="C837" s="1">
        <v>214</v>
      </c>
      <c r="D837" s="1">
        <v>68</v>
      </c>
      <c r="E837" s="1">
        <v>2</v>
      </c>
      <c r="F837" s="1">
        <v>3.9929999999999999</v>
      </c>
    </row>
    <row r="838" spans="2:6" x14ac:dyDescent="0.25">
      <c r="B838" s="1" t="s">
        <v>28</v>
      </c>
      <c r="C838" s="1">
        <v>215</v>
      </c>
      <c r="D838" s="1">
        <v>69</v>
      </c>
      <c r="E838" s="1">
        <v>2</v>
      </c>
      <c r="F838" s="1">
        <v>4.202</v>
      </c>
    </row>
    <row r="839" spans="2:6" x14ac:dyDescent="0.25">
      <c r="B839" s="1" t="s">
        <v>28</v>
      </c>
      <c r="C839" s="1">
        <v>216</v>
      </c>
      <c r="D839" s="1">
        <v>70</v>
      </c>
      <c r="E839" s="1">
        <v>2</v>
      </c>
      <c r="F839" s="1">
        <v>4.0350000000000001</v>
      </c>
    </row>
    <row r="840" spans="2:6" x14ac:dyDescent="0.25">
      <c r="B840" s="1" t="s">
        <v>28</v>
      </c>
      <c r="C840" s="1">
        <v>217</v>
      </c>
      <c r="D840" s="1">
        <v>71</v>
      </c>
      <c r="E840" s="1">
        <v>2</v>
      </c>
      <c r="F840" s="1">
        <v>4.0460000000000003</v>
      </c>
    </row>
    <row r="841" spans="2:6" x14ac:dyDescent="0.25">
      <c r="B841" s="1" t="s">
        <v>28</v>
      </c>
      <c r="C841" s="1">
        <v>218</v>
      </c>
      <c r="D841" s="1">
        <v>72</v>
      </c>
      <c r="E841" s="1">
        <v>2</v>
      </c>
      <c r="F841" s="1">
        <v>3.9609999999999999</v>
      </c>
    </row>
    <row r="842" spans="2:6" x14ac:dyDescent="0.25">
      <c r="B842" s="1" t="s">
        <v>28</v>
      </c>
      <c r="C842" s="1">
        <v>219</v>
      </c>
      <c r="D842" s="1">
        <v>73</v>
      </c>
      <c r="E842" s="1">
        <v>2</v>
      </c>
      <c r="F842" s="1">
        <v>4.0389999999999997</v>
      </c>
    </row>
    <row r="843" spans="2:6" x14ac:dyDescent="0.25">
      <c r="B843" s="1" t="s">
        <v>28</v>
      </c>
      <c r="C843" s="1">
        <v>74</v>
      </c>
      <c r="D843" s="1">
        <v>1</v>
      </c>
      <c r="E843" s="1">
        <v>3</v>
      </c>
      <c r="F843" s="1">
        <v>3.629</v>
      </c>
    </row>
    <row r="844" spans="2:6" x14ac:dyDescent="0.25">
      <c r="B844" s="1" t="s">
        <v>28</v>
      </c>
      <c r="C844" s="1">
        <v>75</v>
      </c>
      <c r="D844" s="1">
        <v>2</v>
      </c>
      <c r="E844" s="1">
        <v>3</v>
      </c>
      <c r="F844" s="1">
        <v>4.0869999999999997</v>
      </c>
    </row>
    <row r="845" spans="2:6" x14ac:dyDescent="0.25">
      <c r="B845" s="1" t="s">
        <v>28</v>
      </c>
      <c r="C845" s="1">
        <v>76</v>
      </c>
      <c r="D845" s="1">
        <v>3</v>
      </c>
      <c r="E845" s="1">
        <v>3</v>
      </c>
      <c r="F845" s="1">
        <v>4.1120000000000001</v>
      </c>
    </row>
    <row r="846" spans="2:6" x14ac:dyDescent="0.25">
      <c r="B846" s="1" t="s">
        <v>28</v>
      </c>
      <c r="C846" s="1">
        <v>77</v>
      </c>
      <c r="D846" s="1">
        <v>4</v>
      </c>
      <c r="E846" s="1">
        <v>3</v>
      </c>
      <c r="F846" s="1">
        <v>4.0830000000000002</v>
      </c>
    </row>
    <row r="847" spans="2:6" x14ac:dyDescent="0.25">
      <c r="B847" s="1" t="s">
        <v>28</v>
      </c>
      <c r="C847" s="1">
        <v>78</v>
      </c>
      <c r="D847" s="1">
        <v>5</v>
      </c>
      <c r="E847" s="1">
        <v>3</v>
      </c>
      <c r="F847" s="1">
        <v>4.1550000000000002</v>
      </c>
    </row>
    <row r="848" spans="2:6" x14ac:dyDescent="0.25">
      <c r="B848" s="1" t="s">
        <v>28</v>
      </c>
      <c r="C848" s="1">
        <v>79</v>
      </c>
      <c r="D848" s="1">
        <v>6</v>
      </c>
      <c r="E848" s="1">
        <v>3</v>
      </c>
      <c r="F848" s="1">
        <v>4.2619999999999996</v>
      </c>
    </row>
    <row r="849" spans="2:6" x14ac:dyDescent="0.25">
      <c r="B849" s="1" t="s">
        <v>28</v>
      </c>
      <c r="C849" s="1">
        <v>80</v>
      </c>
      <c r="D849" s="1">
        <v>7</v>
      </c>
      <c r="E849" s="1">
        <v>3</v>
      </c>
      <c r="F849" s="1">
        <v>4.0439999999999996</v>
      </c>
    </row>
    <row r="850" spans="2:6" x14ac:dyDescent="0.25">
      <c r="B850" s="1" t="s">
        <v>28</v>
      </c>
      <c r="C850" s="1">
        <v>81</v>
      </c>
      <c r="D850" s="1">
        <v>8</v>
      </c>
      <c r="E850" s="1">
        <v>3</v>
      </c>
      <c r="F850" s="1">
        <v>4.181</v>
      </c>
    </row>
    <row r="851" spans="2:6" x14ac:dyDescent="0.25">
      <c r="B851" s="1" t="s">
        <v>28</v>
      </c>
      <c r="C851" s="1">
        <v>82</v>
      </c>
      <c r="D851" s="1">
        <v>9</v>
      </c>
      <c r="E851" s="1">
        <v>3</v>
      </c>
      <c r="F851" s="1">
        <v>4.1879999999999997</v>
      </c>
    </row>
    <row r="852" spans="2:6" x14ac:dyDescent="0.25">
      <c r="B852" s="1" t="s">
        <v>28</v>
      </c>
      <c r="C852" s="1">
        <v>83</v>
      </c>
      <c r="D852" s="1">
        <v>10</v>
      </c>
      <c r="E852" s="1">
        <v>3</v>
      </c>
      <c r="F852" s="1">
        <v>4.1040000000000001</v>
      </c>
    </row>
    <row r="853" spans="2:6" x14ac:dyDescent="0.25">
      <c r="B853" s="1" t="s">
        <v>28</v>
      </c>
      <c r="C853" s="1">
        <v>84</v>
      </c>
      <c r="D853" s="1">
        <v>11</v>
      </c>
      <c r="E853" s="1">
        <v>3</v>
      </c>
      <c r="F853" s="1">
        <v>4.101</v>
      </c>
    </row>
    <row r="854" spans="2:6" x14ac:dyDescent="0.25">
      <c r="B854" s="1" t="s">
        <v>28</v>
      </c>
      <c r="C854" s="1">
        <v>85</v>
      </c>
      <c r="D854" s="1">
        <v>12</v>
      </c>
      <c r="E854" s="1">
        <v>3</v>
      </c>
      <c r="F854" s="1">
        <v>4.0549999999999997</v>
      </c>
    </row>
    <row r="855" spans="2:6" x14ac:dyDescent="0.25">
      <c r="B855" s="1" t="s">
        <v>28</v>
      </c>
      <c r="C855" s="1">
        <v>86</v>
      </c>
      <c r="D855" s="1">
        <v>13</v>
      </c>
      <c r="E855" s="1">
        <v>3</v>
      </c>
      <c r="F855" s="1">
        <v>4.0780000000000003</v>
      </c>
    </row>
    <row r="856" spans="2:6" x14ac:dyDescent="0.25">
      <c r="B856" s="1" t="s">
        <v>28</v>
      </c>
      <c r="C856" s="1">
        <v>87</v>
      </c>
      <c r="D856" s="1">
        <v>14</v>
      </c>
      <c r="E856" s="1">
        <v>3</v>
      </c>
      <c r="F856" s="1">
        <v>4.0919999999999996</v>
      </c>
    </row>
    <row r="857" spans="2:6" x14ac:dyDescent="0.25">
      <c r="B857" s="1" t="s">
        <v>28</v>
      </c>
      <c r="C857" s="1">
        <v>88</v>
      </c>
      <c r="D857" s="1">
        <v>15</v>
      </c>
      <c r="E857" s="1">
        <v>3</v>
      </c>
      <c r="F857" s="1">
        <v>4.01</v>
      </c>
    </row>
    <row r="858" spans="2:6" x14ac:dyDescent="0.25">
      <c r="B858" s="1" t="s">
        <v>28</v>
      </c>
      <c r="C858" s="1">
        <v>89</v>
      </c>
      <c r="D858" s="1">
        <v>16</v>
      </c>
      <c r="E858" s="1">
        <v>3</v>
      </c>
      <c r="F858" s="1">
        <v>4.101</v>
      </c>
    </row>
    <row r="859" spans="2:6" x14ac:dyDescent="0.25">
      <c r="B859" s="1" t="s">
        <v>28</v>
      </c>
      <c r="C859" s="1">
        <v>90</v>
      </c>
      <c r="D859" s="1">
        <v>17</v>
      </c>
      <c r="E859" s="1">
        <v>3</v>
      </c>
      <c r="F859" s="1">
        <v>4.0640000000000001</v>
      </c>
    </row>
    <row r="860" spans="2:6" x14ac:dyDescent="0.25">
      <c r="B860" s="1" t="s">
        <v>28</v>
      </c>
      <c r="C860" s="1">
        <v>91</v>
      </c>
      <c r="D860" s="1">
        <v>18</v>
      </c>
      <c r="E860" s="1">
        <v>3</v>
      </c>
      <c r="F860" s="1">
        <v>4.093</v>
      </c>
    </row>
    <row r="861" spans="2:6" x14ac:dyDescent="0.25">
      <c r="B861" s="1" t="s">
        <v>28</v>
      </c>
      <c r="C861" s="1">
        <v>92</v>
      </c>
      <c r="D861" s="1">
        <v>19</v>
      </c>
      <c r="E861" s="1">
        <v>3</v>
      </c>
      <c r="F861" s="1">
        <v>3.9980000000000002</v>
      </c>
    </row>
    <row r="862" spans="2:6" x14ac:dyDescent="0.25">
      <c r="B862" s="1" t="s">
        <v>28</v>
      </c>
      <c r="C862" s="1">
        <v>93</v>
      </c>
      <c r="D862" s="1">
        <v>20</v>
      </c>
      <c r="E862" s="1">
        <v>3</v>
      </c>
      <c r="F862" s="1">
        <v>4.54</v>
      </c>
    </row>
    <row r="863" spans="2:6" x14ac:dyDescent="0.25">
      <c r="B863" s="1" t="s">
        <v>28</v>
      </c>
      <c r="C863" s="1">
        <v>94</v>
      </c>
      <c r="D863" s="1">
        <v>21</v>
      </c>
      <c r="E863" s="1">
        <v>3</v>
      </c>
      <c r="F863" s="1">
        <v>4.3899999999999997</v>
      </c>
    </row>
    <row r="864" spans="2:6" x14ac:dyDescent="0.25">
      <c r="B864" s="1" t="s">
        <v>28</v>
      </c>
      <c r="C864" s="1">
        <v>95</v>
      </c>
      <c r="D864" s="1">
        <v>22</v>
      </c>
      <c r="E864" s="1">
        <v>3</v>
      </c>
      <c r="F864" s="1">
        <v>4.0670000000000002</v>
      </c>
    </row>
    <row r="865" spans="2:6" x14ac:dyDescent="0.25">
      <c r="B865" s="1" t="s">
        <v>28</v>
      </c>
      <c r="C865" s="1">
        <v>96</v>
      </c>
      <c r="D865" s="1">
        <v>23</v>
      </c>
      <c r="E865" s="1">
        <v>3</v>
      </c>
      <c r="F865" s="1">
        <v>4.1399999999999997</v>
      </c>
    </row>
    <row r="866" spans="2:6" x14ac:dyDescent="0.25">
      <c r="B866" s="1" t="s">
        <v>28</v>
      </c>
      <c r="C866" s="1">
        <v>97</v>
      </c>
      <c r="D866" s="1">
        <v>24</v>
      </c>
      <c r="E866" s="1">
        <v>3</v>
      </c>
      <c r="F866" s="1">
        <v>4.0469999999999997</v>
      </c>
    </row>
    <row r="867" spans="2:6" x14ac:dyDescent="0.25">
      <c r="B867" s="1" t="s">
        <v>28</v>
      </c>
      <c r="C867" s="1">
        <v>98</v>
      </c>
      <c r="D867" s="1">
        <v>25</v>
      </c>
      <c r="E867" s="1">
        <v>3</v>
      </c>
      <c r="F867" s="1">
        <v>4.1210000000000004</v>
      </c>
    </row>
    <row r="868" spans="2:6" x14ac:dyDescent="0.25">
      <c r="B868" s="1" t="s">
        <v>28</v>
      </c>
      <c r="C868" s="1">
        <v>99</v>
      </c>
      <c r="D868" s="1">
        <v>26</v>
      </c>
      <c r="E868" s="1">
        <v>3</v>
      </c>
      <c r="F868" s="1">
        <v>4.0860000000000003</v>
      </c>
    </row>
    <row r="869" spans="2:6" x14ac:dyDescent="0.25">
      <c r="B869" s="1" t="s">
        <v>28</v>
      </c>
      <c r="C869" s="1">
        <v>100</v>
      </c>
      <c r="D869" s="1">
        <v>27</v>
      </c>
      <c r="E869" s="1">
        <v>3</v>
      </c>
      <c r="F869" s="1">
        <v>4.0069999999999997</v>
      </c>
    </row>
    <row r="870" spans="2:6" x14ac:dyDescent="0.25">
      <c r="B870" s="1" t="s">
        <v>28</v>
      </c>
      <c r="C870" s="1">
        <v>101</v>
      </c>
      <c r="D870" s="1">
        <v>28</v>
      </c>
      <c r="E870" s="1">
        <v>3</v>
      </c>
      <c r="F870" s="1">
        <v>4.0449999999999999</v>
      </c>
    </row>
    <row r="871" spans="2:6" x14ac:dyDescent="0.25">
      <c r="B871" s="1" t="s">
        <v>28</v>
      </c>
      <c r="C871" s="1">
        <v>102</v>
      </c>
      <c r="D871" s="1">
        <v>29</v>
      </c>
      <c r="E871" s="1">
        <v>3</v>
      </c>
      <c r="F871" s="1">
        <v>4.0069999999999997</v>
      </c>
    </row>
    <row r="872" spans="2:6" x14ac:dyDescent="0.25">
      <c r="B872" s="1" t="s">
        <v>28</v>
      </c>
      <c r="C872" s="1">
        <v>103</v>
      </c>
      <c r="D872" s="1">
        <v>30</v>
      </c>
      <c r="E872" s="1">
        <v>3</v>
      </c>
      <c r="F872" s="1">
        <v>4.0590000000000002</v>
      </c>
    </row>
    <row r="873" spans="2:6" x14ac:dyDescent="0.25">
      <c r="B873" s="1" t="s">
        <v>28</v>
      </c>
      <c r="C873" s="1">
        <v>104</v>
      </c>
      <c r="D873" s="1">
        <v>31</v>
      </c>
      <c r="E873" s="1">
        <v>3</v>
      </c>
      <c r="F873" s="1">
        <v>3.99</v>
      </c>
    </row>
    <row r="874" spans="2:6" x14ac:dyDescent="0.25">
      <c r="B874" s="1" t="s">
        <v>28</v>
      </c>
      <c r="C874" s="1">
        <v>105</v>
      </c>
      <c r="D874" s="1">
        <v>32</v>
      </c>
      <c r="E874" s="1">
        <v>3</v>
      </c>
      <c r="F874" s="1">
        <v>4.04</v>
      </c>
    </row>
    <row r="875" spans="2:6" x14ac:dyDescent="0.25">
      <c r="B875" s="1" t="s">
        <v>28</v>
      </c>
      <c r="C875" s="1">
        <v>106</v>
      </c>
      <c r="D875" s="1">
        <v>33</v>
      </c>
      <c r="E875" s="1">
        <v>3</v>
      </c>
      <c r="F875" s="1">
        <v>4.01</v>
      </c>
    </row>
    <row r="876" spans="2:6" x14ac:dyDescent="0.25">
      <c r="B876" s="1" t="s">
        <v>28</v>
      </c>
      <c r="C876" s="1">
        <v>107</v>
      </c>
      <c r="D876" s="1">
        <v>34</v>
      </c>
      <c r="E876" s="1">
        <v>3</v>
      </c>
      <c r="F876" s="1">
        <v>4.0469999999999997</v>
      </c>
    </row>
    <row r="877" spans="2:6" x14ac:dyDescent="0.25">
      <c r="B877" s="1" t="s">
        <v>28</v>
      </c>
      <c r="C877" s="1">
        <v>108</v>
      </c>
      <c r="D877" s="1">
        <v>35</v>
      </c>
      <c r="E877" s="1">
        <v>3</v>
      </c>
      <c r="F877" s="1">
        <v>4.016</v>
      </c>
    </row>
    <row r="878" spans="2:6" x14ac:dyDescent="0.25">
      <c r="B878" s="1" t="s">
        <v>28</v>
      </c>
      <c r="C878" s="1">
        <v>109</v>
      </c>
      <c r="D878" s="1">
        <v>36</v>
      </c>
      <c r="E878" s="1">
        <v>3</v>
      </c>
      <c r="F878" s="1">
        <v>4.0270000000000001</v>
      </c>
    </row>
    <row r="879" spans="2:6" x14ac:dyDescent="0.25">
      <c r="B879" s="1" t="s">
        <v>28</v>
      </c>
      <c r="C879" s="1">
        <v>110</v>
      </c>
      <c r="D879" s="1">
        <v>37</v>
      </c>
      <c r="E879" s="1">
        <v>3</v>
      </c>
      <c r="F879" s="1">
        <v>4.032</v>
      </c>
    </row>
    <row r="880" spans="2:6" x14ac:dyDescent="0.25">
      <c r="B880" s="1" t="s">
        <v>28</v>
      </c>
      <c r="C880" s="1">
        <v>111</v>
      </c>
      <c r="D880" s="1">
        <v>38</v>
      </c>
      <c r="E880" s="1">
        <v>3</v>
      </c>
      <c r="F880" s="1">
        <v>4.1769999999999996</v>
      </c>
    </row>
    <row r="881" spans="2:6" x14ac:dyDescent="0.25">
      <c r="B881" s="1" t="s">
        <v>28</v>
      </c>
      <c r="C881" s="1">
        <v>112</v>
      </c>
      <c r="D881" s="1">
        <v>39</v>
      </c>
      <c r="E881" s="1">
        <v>3</v>
      </c>
      <c r="F881" s="1">
        <v>4.9880000000000004</v>
      </c>
    </row>
    <row r="882" spans="2:6" x14ac:dyDescent="0.25">
      <c r="B882" s="1" t="s">
        <v>28</v>
      </c>
      <c r="C882" s="1">
        <v>113</v>
      </c>
      <c r="D882" s="1">
        <v>40</v>
      </c>
      <c r="E882" s="1">
        <v>3</v>
      </c>
      <c r="F882" s="1">
        <v>5.0389999999999997</v>
      </c>
    </row>
    <row r="883" spans="2:6" x14ac:dyDescent="0.25">
      <c r="B883" s="1" t="s">
        <v>28</v>
      </c>
      <c r="C883" s="1">
        <v>114</v>
      </c>
      <c r="D883" s="1">
        <v>41</v>
      </c>
      <c r="E883" s="1">
        <v>3</v>
      </c>
      <c r="F883" s="1">
        <v>4.1420000000000003</v>
      </c>
    </row>
    <row r="884" spans="2:6" x14ac:dyDescent="0.25">
      <c r="B884" s="1" t="s">
        <v>28</v>
      </c>
      <c r="C884" s="1">
        <v>115</v>
      </c>
      <c r="D884" s="1">
        <v>42</v>
      </c>
      <c r="E884" s="1">
        <v>3</v>
      </c>
      <c r="F884" s="1">
        <v>4.1669999999999998</v>
      </c>
    </row>
    <row r="885" spans="2:6" x14ac:dyDescent="0.25">
      <c r="B885" s="1" t="s">
        <v>28</v>
      </c>
      <c r="C885" s="1">
        <v>116</v>
      </c>
      <c r="D885" s="1">
        <v>43</v>
      </c>
      <c r="E885" s="1">
        <v>3</v>
      </c>
      <c r="F885" s="1">
        <v>4.2039999999999997</v>
      </c>
    </row>
    <row r="886" spans="2:6" x14ac:dyDescent="0.25">
      <c r="B886" s="1" t="s">
        <v>28</v>
      </c>
      <c r="C886" s="1">
        <v>117</v>
      </c>
      <c r="D886" s="1">
        <v>44</v>
      </c>
      <c r="E886" s="1">
        <v>3</v>
      </c>
      <c r="F886" s="1">
        <v>4.2039999999999997</v>
      </c>
    </row>
    <row r="887" spans="2:6" x14ac:dyDescent="0.25">
      <c r="B887" s="1" t="s">
        <v>28</v>
      </c>
      <c r="C887" s="1">
        <v>118</v>
      </c>
      <c r="D887" s="1">
        <v>45</v>
      </c>
      <c r="E887" s="1">
        <v>3</v>
      </c>
      <c r="F887" s="1">
        <v>4.1449999999999996</v>
      </c>
    </row>
    <row r="888" spans="2:6" x14ac:dyDescent="0.25">
      <c r="B888" s="1" t="s">
        <v>28</v>
      </c>
      <c r="C888" s="1">
        <v>119</v>
      </c>
      <c r="D888" s="1">
        <v>46</v>
      </c>
      <c r="E888" s="1">
        <v>3</v>
      </c>
      <c r="F888" s="1">
        <v>4.056</v>
      </c>
    </row>
    <row r="889" spans="2:6" x14ac:dyDescent="0.25">
      <c r="B889" s="1" t="s">
        <v>28</v>
      </c>
      <c r="C889" s="1">
        <v>120</v>
      </c>
      <c r="D889" s="1">
        <v>47</v>
      </c>
      <c r="E889" s="1">
        <v>3</v>
      </c>
      <c r="F889" s="1">
        <v>4.1390000000000002</v>
      </c>
    </row>
    <row r="890" spans="2:6" x14ac:dyDescent="0.25">
      <c r="B890" s="1" t="s">
        <v>28</v>
      </c>
      <c r="C890" s="1">
        <v>121</v>
      </c>
      <c r="D890" s="1">
        <v>48</v>
      </c>
      <c r="E890" s="1">
        <v>3</v>
      </c>
      <c r="F890" s="1">
        <v>4.0739999999999998</v>
      </c>
    </row>
    <row r="891" spans="2:6" x14ac:dyDescent="0.25">
      <c r="B891" s="1" t="s">
        <v>28</v>
      </c>
      <c r="C891" s="1">
        <v>122</v>
      </c>
      <c r="D891" s="1">
        <v>49</v>
      </c>
      <c r="E891" s="1">
        <v>3</v>
      </c>
      <c r="F891" s="1">
        <v>4.2149999999999999</v>
      </c>
    </row>
    <row r="892" spans="2:6" x14ac:dyDescent="0.25">
      <c r="B892" s="1" t="s">
        <v>28</v>
      </c>
      <c r="C892" s="1">
        <v>123</v>
      </c>
      <c r="D892" s="1">
        <v>50</v>
      </c>
      <c r="E892" s="1">
        <v>3</v>
      </c>
      <c r="F892" s="1">
        <v>4.2060000000000004</v>
      </c>
    </row>
    <row r="893" spans="2:6" x14ac:dyDescent="0.25">
      <c r="B893" s="1" t="s">
        <v>28</v>
      </c>
      <c r="C893" s="1">
        <v>124</v>
      </c>
      <c r="D893" s="1">
        <v>51</v>
      </c>
      <c r="E893" s="1">
        <v>3</v>
      </c>
      <c r="F893" s="1">
        <v>3.9870000000000001</v>
      </c>
    </row>
    <row r="894" spans="2:6" x14ac:dyDescent="0.25">
      <c r="B894" s="1" t="s">
        <v>28</v>
      </c>
      <c r="C894" s="1">
        <v>125</v>
      </c>
      <c r="D894" s="1">
        <v>52</v>
      </c>
      <c r="E894" s="1">
        <v>3</v>
      </c>
      <c r="F894" s="1">
        <v>4.0540000000000003</v>
      </c>
    </row>
    <row r="895" spans="2:6" x14ac:dyDescent="0.25">
      <c r="B895" s="1" t="s">
        <v>28</v>
      </c>
      <c r="C895" s="1">
        <v>126</v>
      </c>
      <c r="D895" s="1">
        <v>53</v>
      </c>
      <c r="E895" s="1">
        <v>3</v>
      </c>
      <c r="F895" s="1">
        <v>4.1109999999999998</v>
      </c>
    </row>
    <row r="896" spans="2:6" x14ac:dyDescent="0.25">
      <c r="B896" s="1" t="s">
        <v>28</v>
      </c>
      <c r="C896" s="1">
        <v>127</v>
      </c>
      <c r="D896" s="1">
        <v>54</v>
      </c>
      <c r="E896" s="1">
        <v>3</v>
      </c>
      <c r="F896" s="1">
        <v>4.0410000000000004</v>
      </c>
    </row>
    <row r="897" spans="2:6" x14ac:dyDescent="0.25">
      <c r="B897" s="1" t="s">
        <v>28</v>
      </c>
      <c r="C897" s="1">
        <v>128</v>
      </c>
      <c r="D897" s="1">
        <v>55</v>
      </c>
      <c r="E897" s="1">
        <v>3</v>
      </c>
      <c r="F897" s="1">
        <v>4.1520000000000001</v>
      </c>
    </row>
    <row r="898" spans="2:6" x14ac:dyDescent="0.25">
      <c r="B898" s="1" t="s">
        <v>28</v>
      </c>
      <c r="C898" s="1">
        <v>129</v>
      </c>
      <c r="D898" s="1">
        <v>56</v>
      </c>
      <c r="E898" s="1">
        <v>3</v>
      </c>
      <c r="F898" s="1">
        <v>4.0259999999999998</v>
      </c>
    </row>
    <row r="899" spans="2:6" x14ac:dyDescent="0.25">
      <c r="B899" s="1" t="s">
        <v>28</v>
      </c>
      <c r="C899" s="1">
        <v>130</v>
      </c>
      <c r="D899" s="1">
        <v>57</v>
      </c>
      <c r="E899" s="1">
        <v>3</v>
      </c>
      <c r="F899" s="1">
        <v>4.1689999999999996</v>
      </c>
    </row>
    <row r="900" spans="2:6" x14ac:dyDescent="0.25">
      <c r="B900" s="1" t="s">
        <v>28</v>
      </c>
      <c r="C900" s="1">
        <v>131</v>
      </c>
      <c r="D900" s="1">
        <v>58</v>
      </c>
      <c r="E900" s="1">
        <v>3</v>
      </c>
      <c r="F900" s="1">
        <v>4.048</v>
      </c>
    </row>
    <row r="901" spans="2:6" x14ac:dyDescent="0.25">
      <c r="B901" s="1" t="s">
        <v>28</v>
      </c>
      <c r="C901" s="1">
        <v>132</v>
      </c>
      <c r="D901" s="1">
        <v>59</v>
      </c>
      <c r="E901" s="1">
        <v>3</v>
      </c>
      <c r="F901" s="1">
        <v>4.0629999999999997</v>
      </c>
    </row>
    <row r="902" spans="2:6" x14ac:dyDescent="0.25">
      <c r="B902" s="1" t="s">
        <v>28</v>
      </c>
      <c r="C902" s="1">
        <v>133</v>
      </c>
      <c r="D902" s="1">
        <v>60</v>
      </c>
      <c r="E902" s="1">
        <v>3</v>
      </c>
      <c r="F902" s="1">
        <v>4.0170000000000003</v>
      </c>
    </row>
    <row r="903" spans="2:6" x14ac:dyDescent="0.25">
      <c r="B903" s="1" t="s">
        <v>28</v>
      </c>
      <c r="C903" s="1">
        <v>134</v>
      </c>
      <c r="D903" s="1">
        <v>61</v>
      </c>
      <c r="E903" s="1">
        <v>3</v>
      </c>
      <c r="F903" s="1">
        <v>4.0350000000000001</v>
      </c>
    </row>
    <row r="904" spans="2:6" x14ac:dyDescent="0.25">
      <c r="B904" s="1" t="s">
        <v>28</v>
      </c>
      <c r="C904" s="1">
        <v>135</v>
      </c>
      <c r="D904" s="1">
        <v>62</v>
      </c>
      <c r="E904" s="1">
        <v>3</v>
      </c>
      <c r="F904" s="1">
        <v>4.08</v>
      </c>
    </row>
    <row r="905" spans="2:6" x14ac:dyDescent="0.25">
      <c r="B905" s="1" t="s">
        <v>28</v>
      </c>
      <c r="C905" s="1">
        <v>136</v>
      </c>
      <c r="D905" s="1">
        <v>63</v>
      </c>
      <c r="E905" s="1">
        <v>3</v>
      </c>
      <c r="F905" s="1">
        <v>4.141</v>
      </c>
    </row>
    <row r="906" spans="2:6" x14ac:dyDescent="0.25">
      <c r="B906" s="1" t="s">
        <v>28</v>
      </c>
      <c r="C906" s="1">
        <v>137</v>
      </c>
      <c r="D906" s="1">
        <v>64</v>
      </c>
      <c r="E906" s="1">
        <v>3</v>
      </c>
      <c r="F906" s="1">
        <v>4.0359999999999996</v>
      </c>
    </row>
    <row r="907" spans="2:6" x14ac:dyDescent="0.25">
      <c r="B907" s="1" t="s">
        <v>28</v>
      </c>
      <c r="C907" s="1">
        <v>138</v>
      </c>
      <c r="D907" s="1">
        <v>65</v>
      </c>
      <c r="E907" s="1">
        <v>3</v>
      </c>
      <c r="F907" s="1">
        <v>4.12</v>
      </c>
    </row>
    <row r="908" spans="2:6" x14ac:dyDescent="0.25">
      <c r="B908" s="1" t="s">
        <v>28</v>
      </c>
      <c r="C908" s="1">
        <v>139</v>
      </c>
      <c r="D908" s="1">
        <v>66</v>
      </c>
      <c r="E908" s="1">
        <v>3</v>
      </c>
      <c r="F908" s="1">
        <v>4.1580000000000004</v>
      </c>
    </row>
    <row r="909" spans="2:6" x14ac:dyDescent="0.25">
      <c r="B909" s="1" t="s">
        <v>28</v>
      </c>
      <c r="C909" s="1">
        <v>140</v>
      </c>
      <c r="D909" s="1">
        <v>67</v>
      </c>
      <c r="E909" s="1">
        <v>3</v>
      </c>
      <c r="F909" s="1">
        <v>4.1289999999999996</v>
      </c>
    </row>
    <row r="910" spans="2:6" x14ac:dyDescent="0.25">
      <c r="B910" s="1" t="s">
        <v>28</v>
      </c>
      <c r="C910" s="1">
        <v>141</v>
      </c>
      <c r="D910" s="1">
        <v>68</v>
      </c>
      <c r="E910" s="1">
        <v>3</v>
      </c>
      <c r="F910" s="1">
        <v>4.0990000000000002</v>
      </c>
    </row>
    <row r="911" spans="2:6" x14ac:dyDescent="0.25">
      <c r="B911" s="1" t="s">
        <v>28</v>
      </c>
      <c r="C911" s="1">
        <v>142</v>
      </c>
      <c r="D911" s="1">
        <v>69</v>
      </c>
      <c r="E911" s="1">
        <v>3</v>
      </c>
      <c r="F911" s="1">
        <v>4.0860000000000003</v>
      </c>
    </row>
    <row r="912" spans="2:6" x14ac:dyDescent="0.25">
      <c r="B912" s="1" t="s">
        <v>28</v>
      </c>
      <c r="C912" s="1">
        <v>143</v>
      </c>
      <c r="D912" s="1">
        <v>70</v>
      </c>
      <c r="E912" s="1">
        <v>3</v>
      </c>
      <c r="F912" s="1">
        <v>4.1399999999999997</v>
      </c>
    </row>
    <row r="913" spans="2:6" x14ac:dyDescent="0.25">
      <c r="B913" s="1" t="s">
        <v>28</v>
      </c>
      <c r="C913" s="1">
        <v>144</v>
      </c>
      <c r="D913" s="1">
        <v>71</v>
      </c>
      <c r="E913" s="1">
        <v>3</v>
      </c>
      <c r="F913" s="1">
        <v>4.0510000000000002</v>
      </c>
    </row>
    <row r="914" spans="2:6" x14ac:dyDescent="0.25">
      <c r="B914" s="1" t="s">
        <v>28</v>
      </c>
      <c r="C914" s="1">
        <v>145</v>
      </c>
      <c r="D914" s="1">
        <v>72</v>
      </c>
      <c r="E914" s="1">
        <v>3</v>
      </c>
      <c r="F914" s="1">
        <v>4.0730000000000004</v>
      </c>
    </row>
    <row r="915" spans="2:6" x14ac:dyDescent="0.25">
      <c r="B915" s="1" t="s">
        <v>28</v>
      </c>
      <c r="C915" s="1">
        <v>146</v>
      </c>
      <c r="D915" s="1">
        <v>73</v>
      </c>
      <c r="E915" s="1">
        <v>3</v>
      </c>
      <c r="F915" s="1">
        <v>4.202</v>
      </c>
    </row>
    <row r="916" spans="2:6" x14ac:dyDescent="0.25">
      <c r="B916" s="1" t="s">
        <v>30</v>
      </c>
      <c r="C916" s="1">
        <v>73</v>
      </c>
      <c r="D916" s="1">
        <v>1</v>
      </c>
      <c r="E916" s="1">
        <v>1</v>
      </c>
      <c r="F916" s="1">
        <v>7.4790000000000001</v>
      </c>
    </row>
    <row r="917" spans="2:6" x14ac:dyDescent="0.25">
      <c r="B917" s="1" t="s">
        <v>30</v>
      </c>
      <c r="C917" s="1">
        <v>74</v>
      </c>
      <c r="D917" s="1">
        <v>2</v>
      </c>
      <c r="E917" s="1">
        <v>1</v>
      </c>
      <c r="F917" s="1">
        <v>3.9569999999999999</v>
      </c>
    </row>
    <row r="918" spans="2:6" x14ac:dyDescent="0.25">
      <c r="B918" s="1" t="s">
        <v>30</v>
      </c>
      <c r="C918" s="1">
        <v>75</v>
      </c>
      <c r="D918" s="1">
        <v>3</v>
      </c>
      <c r="E918" s="1">
        <v>1</v>
      </c>
      <c r="F918" s="1">
        <v>3.98</v>
      </c>
    </row>
    <row r="919" spans="2:6" x14ac:dyDescent="0.25">
      <c r="B919" s="1" t="s">
        <v>30</v>
      </c>
      <c r="C919" s="1">
        <v>76</v>
      </c>
      <c r="D919" s="1">
        <v>4</v>
      </c>
      <c r="E919" s="1">
        <v>1</v>
      </c>
      <c r="F919" s="1">
        <v>3.99</v>
      </c>
    </row>
    <row r="920" spans="2:6" x14ac:dyDescent="0.25">
      <c r="B920" s="1" t="s">
        <v>30</v>
      </c>
      <c r="C920" s="1">
        <v>77</v>
      </c>
      <c r="D920" s="1">
        <v>5</v>
      </c>
      <c r="E920" s="1">
        <v>1</v>
      </c>
      <c r="F920" s="1">
        <v>3.9870000000000001</v>
      </c>
    </row>
    <row r="921" spans="2:6" x14ac:dyDescent="0.25">
      <c r="B921" s="1" t="s">
        <v>30</v>
      </c>
      <c r="C921" s="1">
        <v>78</v>
      </c>
      <c r="D921" s="1">
        <v>6</v>
      </c>
      <c r="E921" s="1">
        <v>1</v>
      </c>
      <c r="F921" s="1">
        <v>3.9929999999999999</v>
      </c>
    </row>
    <row r="922" spans="2:6" x14ac:dyDescent="0.25">
      <c r="B922" s="1" t="s">
        <v>30</v>
      </c>
      <c r="C922" s="1">
        <v>79</v>
      </c>
      <c r="D922" s="1">
        <v>7</v>
      </c>
      <c r="E922" s="1">
        <v>1</v>
      </c>
      <c r="F922" s="1">
        <v>3.9569999999999999</v>
      </c>
    </row>
    <row r="923" spans="2:6" x14ac:dyDescent="0.25">
      <c r="B923" s="1" t="s">
        <v>30</v>
      </c>
      <c r="C923" s="1">
        <v>80</v>
      </c>
      <c r="D923" s="1">
        <v>8</v>
      </c>
      <c r="E923" s="1">
        <v>1</v>
      </c>
      <c r="F923" s="1">
        <v>4.093</v>
      </c>
    </row>
    <row r="924" spans="2:6" x14ac:dyDescent="0.25">
      <c r="B924" s="1" t="s">
        <v>30</v>
      </c>
      <c r="C924" s="1">
        <v>81</v>
      </c>
      <c r="D924" s="1">
        <v>9</v>
      </c>
      <c r="E924" s="1">
        <v>1</v>
      </c>
      <c r="F924" s="1">
        <v>4.0220000000000002</v>
      </c>
    </row>
    <row r="925" spans="2:6" x14ac:dyDescent="0.25">
      <c r="B925" s="1" t="s">
        <v>30</v>
      </c>
      <c r="C925" s="1">
        <v>82</v>
      </c>
      <c r="D925" s="1">
        <v>10</v>
      </c>
      <c r="E925" s="1">
        <v>1</v>
      </c>
      <c r="F925" s="1">
        <v>4.2060000000000004</v>
      </c>
    </row>
    <row r="926" spans="2:6" x14ac:dyDescent="0.25">
      <c r="B926" s="1" t="s">
        <v>30</v>
      </c>
      <c r="C926" s="1">
        <v>83</v>
      </c>
      <c r="D926" s="1">
        <v>11</v>
      </c>
      <c r="E926" s="1">
        <v>1</v>
      </c>
      <c r="F926" s="1">
        <v>4.2160000000000002</v>
      </c>
    </row>
    <row r="927" spans="2:6" x14ac:dyDescent="0.25">
      <c r="B927" s="1" t="s">
        <v>30</v>
      </c>
      <c r="C927" s="1">
        <v>84</v>
      </c>
      <c r="D927" s="1">
        <v>12</v>
      </c>
      <c r="E927" s="1">
        <v>1</v>
      </c>
      <c r="F927" s="1">
        <v>4.0469999999999997</v>
      </c>
    </row>
    <row r="928" spans="2:6" x14ac:dyDescent="0.25">
      <c r="B928" s="1" t="s">
        <v>30</v>
      </c>
      <c r="C928" s="1">
        <v>85</v>
      </c>
      <c r="D928" s="1">
        <v>13</v>
      </c>
      <c r="E928" s="1">
        <v>1</v>
      </c>
      <c r="F928" s="1">
        <v>4.133</v>
      </c>
    </row>
    <row r="929" spans="2:6" x14ac:dyDescent="0.25">
      <c r="B929" s="1" t="s">
        <v>30</v>
      </c>
      <c r="C929" s="1">
        <v>86</v>
      </c>
      <c r="D929" s="1">
        <v>14</v>
      </c>
      <c r="E929" s="1">
        <v>1</v>
      </c>
      <c r="F929" s="1">
        <v>4.0339999999999998</v>
      </c>
    </row>
    <row r="930" spans="2:6" x14ac:dyDescent="0.25">
      <c r="B930" s="1" t="s">
        <v>30</v>
      </c>
      <c r="C930" s="1">
        <v>87</v>
      </c>
      <c r="D930" s="1">
        <v>15</v>
      </c>
      <c r="E930" s="1">
        <v>1</v>
      </c>
      <c r="F930" s="1">
        <v>4.01</v>
      </c>
    </row>
    <row r="931" spans="2:6" x14ac:dyDescent="0.25">
      <c r="B931" s="1" t="s">
        <v>30</v>
      </c>
      <c r="C931" s="1">
        <v>88</v>
      </c>
      <c r="D931" s="1">
        <v>16</v>
      </c>
      <c r="E931" s="1">
        <v>1</v>
      </c>
      <c r="F931" s="1">
        <v>4.0439999999999996</v>
      </c>
    </row>
    <row r="932" spans="2:6" x14ac:dyDescent="0.25">
      <c r="B932" s="1" t="s">
        <v>30</v>
      </c>
      <c r="C932" s="1">
        <v>89</v>
      </c>
      <c r="D932" s="1">
        <v>17</v>
      </c>
      <c r="E932" s="1">
        <v>1</v>
      </c>
      <c r="F932" s="1">
        <v>4.0250000000000004</v>
      </c>
    </row>
    <row r="933" spans="2:6" x14ac:dyDescent="0.25">
      <c r="B933" s="1" t="s">
        <v>30</v>
      </c>
      <c r="C933" s="1">
        <v>90</v>
      </c>
      <c r="D933" s="1">
        <v>18</v>
      </c>
      <c r="E933" s="1">
        <v>1</v>
      </c>
      <c r="F933" s="1">
        <v>4.0389999999999997</v>
      </c>
    </row>
    <row r="934" spans="2:6" x14ac:dyDescent="0.25">
      <c r="B934" s="1" t="s">
        <v>30</v>
      </c>
      <c r="C934" s="1">
        <v>91</v>
      </c>
      <c r="D934" s="1">
        <v>19</v>
      </c>
      <c r="E934" s="1">
        <v>1</v>
      </c>
      <c r="F934" s="1">
        <v>4.0540000000000003</v>
      </c>
    </row>
    <row r="935" spans="2:6" x14ac:dyDescent="0.25">
      <c r="B935" s="1" t="s">
        <v>30</v>
      </c>
      <c r="C935" s="1">
        <v>92</v>
      </c>
      <c r="D935" s="1">
        <v>20</v>
      </c>
      <c r="E935" s="1">
        <v>1</v>
      </c>
      <c r="F935" s="1">
        <v>6.1340000000000003</v>
      </c>
    </row>
    <row r="936" spans="2:6" x14ac:dyDescent="0.25">
      <c r="B936" s="1" t="s">
        <v>30</v>
      </c>
      <c r="C936" s="1">
        <v>93</v>
      </c>
      <c r="D936" s="1">
        <v>21</v>
      </c>
      <c r="E936" s="1">
        <v>1</v>
      </c>
      <c r="F936" s="1">
        <v>4.2050000000000001</v>
      </c>
    </row>
    <row r="937" spans="2:6" x14ac:dyDescent="0.25">
      <c r="B937" s="1" t="s">
        <v>30</v>
      </c>
      <c r="C937" s="1">
        <v>94</v>
      </c>
      <c r="D937" s="1">
        <v>22</v>
      </c>
      <c r="E937" s="1">
        <v>1</v>
      </c>
      <c r="F937" s="1">
        <v>4.069</v>
      </c>
    </row>
    <row r="938" spans="2:6" x14ac:dyDescent="0.25">
      <c r="B938" s="1" t="s">
        <v>30</v>
      </c>
      <c r="C938" s="1">
        <v>95</v>
      </c>
      <c r="D938" s="1">
        <v>23</v>
      </c>
      <c r="E938" s="1">
        <v>1</v>
      </c>
      <c r="F938" s="1">
        <v>4.0750000000000002</v>
      </c>
    </row>
    <row r="939" spans="2:6" x14ac:dyDescent="0.25">
      <c r="B939" s="1" t="s">
        <v>30</v>
      </c>
      <c r="C939" s="1">
        <v>96</v>
      </c>
      <c r="D939" s="1">
        <v>24</v>
      </c>
      <c r="E939" s="1">
        <v>1</v>
      </c>
      <c r="F939" s="1">
        <v>4.0469999999999997</v>
      </c>
    </row>
    <row r="940" spans="2:6" x14ac:dyDescent="0.25">
      <c r="B940" s="1" t="s">
        <v>30</v>
      </c>
      <c r="C940" s="1">
        <v>97</v>
      </c>
      <c r="D940" s="1">
        <v>25</v>
      </c>
      <c r="E940" s="1">
        <v>1</v>
      </c>
      <c r="F940" s="1">
        <v>4.258</v>
      </c>
    </row>
    <row r="941" spans="2:6" x14ac:dyDescent="0.25">
      <c r="B941" s="1" t="s">
        <v>30</v>
      </c>
      <c r="C941" s="1">
        <v>98</v>
      </c>
      <c r="D941" s="1">
        <v>26</v>
      </c>
      <c r="E941" s="1">
        <v>1</v>
      </c>
      <c r="F941" s="1">
        <v>4.165</v>
      </c>
    </row>
    <row r="942" spans="2:6" x14ac:dyDescent="0.25">
      <c r="B942" s="1" t="s">
        <v>30</v>
      </c>
      <c r="C942" s="1">
        <v>99</v>
      </c>
      <c r="D942" s="1">
        <v>27</v>
      </c>
      <c r="E942" s="1">
        <v>1</v>
      </c>
      <c r="F942" s="1">
        <v>4.1239999999999997</v>
      </c>
    </row>
    <row r="943" spans="2:6" x14ac:dyDescent="0.25">
      <c r="B943" s="1" t="s">
        <v>30</v>
      </c>
      <c r="C943" s="1">
        <v>100</v>
      </c>
      <c r="D943" s="1">
        <v>28</v>
      </c>
      <c r="E943" s="1">
        <v>1</v>
      </c>
      <c r="F943" s="1">
        <v>4.1440000000000001</v>
      </c>
    </row>
    <row r="944" spans="2:6" x14ac:dyDescent="0.25">
      <c r="B944" s="1" t="s">
        <v>30</v>
      </c>
      <c r="C944" s="1">
        <v>101</v>
      </c>
      <c r="D944" s="1">
        <v>29</v>
      </c>
      <c r="E944" s="1">
        <v>1</v>
      </c>
      <c r="F944" s="1">
        <v>4.04</v>
      </c>
    </row>
    <row r="945" spans="2:6" x14ac:dyDescent="0.25">
      <c r="B945" s="1" t="s">
        <v>30</v>
      </c>
      <c r="C945" s="1">
        <v>102</v>
      </c>
      <c r="D945" s="1">
        <v>30</v>
      </c>
      <c r="E945" s="1">
        <v>1</v>
      </c>
      <c r="F945" s="1">
        <v>4.1669999999999998</v>
      </c>
    </row>
    <row r="946" spans="2:6" x14ac:dyDescent="0.25">
      <c r="B946" s="1" t="s">
        <v>30</v>
      </c>
      <c r="C946" s="1">
        <v>103</v>
      </c>
      <c r="D946" s="1">
        <v>31</v>
      </c>
      <c r="E946" s="1">
        <v>1</v>
      </c>
      <c r="F946" s="1">
        <v>4.1269999999999998</v>
      </c>
    </row>
    <row r="947" spans="2:6" x14ac:dyDescent="0.25">
      <c r="B947" s="1" t="s">
        <v>30</v>
      </c>
      <c r="C947" s="1">
        <v>104</v>
      </c>
      <c r="D947" s="1">
        <v>32</v>
      </c>
      <c r="E947" s="1">
        <v>1</v>
      </c>
      <c r="F947" s="1">
        <v>4.1920000000000002</v>
      </c>
    </row>
    <row r="948" spans="2:6" x14ac:dyDescent="0.25">
      <c r="B948" s="1" t="s">
        <v>30</v>
      </c>
      <c r="C948" s="1">
        <v>105</v>
      </c>
      <c r="D948" s="1">
        <v>33</v>
      </c>
      <c r="E948" s="1">
        <v>1</v>
      </c>
      <c r="F948" s="1">
        <v>4.0460000000000003</v>
      </c>
    </row>
    <row r="949" spans="2:6" x14ac:dyDescent="0.25">
      <c r="B949" s="1" t="s">
        <v>30</v>
      </c>
      <c r="C949" s="1">
        <v>106</v>
      </c>
      <c r="D949" s="1">
        <v>34</v>
      </c>
      <c r="E949" s="1">
        <v>1</v>
      </c>
      <c r="F949" s="1">
        <v>4.0679999999999996</v>
      </c>
    </row>
    <row r="950" spans="2:6" x14ac:dyDescent="0.25">
      <c r="B950" s="1" t="s">
        <v>30</v>
      </c>
      <c r="C950" s="1">
        <v>107</v>
      </c>
      <c r="D950" s="1">
        <v>35</v>
      </c>
      <c r="E950" s="1">
        <v>1</v>
      </c>
      <c r="F950" s="1">
        <v>4.09</v>
      </c>
    </row>
    <row r="951" spans="2:6" x14ac:dyDescent="0.25">
      <c r="B951" s="1" t="s">
        <v>30</v>
      </c>
      <c r="C951" s="1">
        <v>108</v>
      </c>
      <c r="D951" s="1">
        <v>36</v>
      </c>
      <c r="E951" s="1">
        <v>1</v>
      </c>
      <c r="F951" s="1">
        <v>4.0510000000000002</v>
      </c>
    </row>
    <row r="952" spans="2:6" x14ac:dyDescent="0.25">
      <c r="B952" s="1" t="s">
        <v>30</v>
      </c>
      <c r="C952" s="1">
        <v>109</v>
      </c>
      <c r="D952" s="1">
        <v>37</v>
      </c>
      <c r="E952" s="1">
        <v>1</v>
      </c>
      <c r="F952" s="1">
        <v>4.0510000000000002</v>
      </c>
    </row>
    <row r="953" spans="2:6" x14ac:dyDescent="0.25">
      <c r="B953" s="1" t="s">
        <v>30</v>
      </c>
      <c r="C953" s="1">
        <v>110</v>
      </c>
      <c r="D953" s="1">
        <v>38</v>
      </c>
      <c r="E953" s="1">
        <v>1</v>
      </c>
      <c r="F953" s="1">
        <v>4.2240000000000002</v>
      </c>
    </row>
    <row r="954" spans="2:6" x14ac:dyDescent="0.25">
      <c r="B954" s="1" t="s">
        <v>30</v>
      </c>
      <c r="C954" s="1">
        <v>111</v>
      </c>
      <c r="D954" s="1">
        <v>39</v>
      </c>
      <c r="E954" s="1">
        <v>1</v>
      </c>
      <c r="F954" s="1">
        <v>4.0640000000000001</v>
      </c>
    </row>
    <row r="955" spans="2:6" x14ac:dyDescent="0.25">
      <c r="B955" s="1" t="s">
        <v>30</v>
      </c>
      <c r="C955" s="1">
        <v>112</v>
      </c>
      <c r="D955" s="1">
        <v>40</v>
      </c>
      <c r="E955" s="1">
        <v>1</v>
      </c>
      <c r="F955" s="1">
        <v>4.0380000000000003</v>
      </c>
    </row>
    <row r="956" spans="2:6" x14ac:dyDescent="0.25">
      <c r="B956" s="1" t="s">
        <v>30</v>
      </c>
      <c r="C956" s="1">
        <v>113</v>
      </c>
      <c r="D956" s="1">
        <v>41</v>
      </c>
      <c r="E956" s="1">
        <v>1</v>
      </c>
      <c r="F956" s="1">
        <v>4.024</v>
      </c>
    </row>
    <row r="957" spans="2:6" x14ac:dyDescent="0.25">
      <c r="B957" s="1" t="s">
        <v>30</v>
      </c>
      <c r="C957" s="1">
        <v>114</v>
      </c>
      <c r="D957" s="1">
        <v>42</v>
      </c>
      <c r="E957" s="1">
        <v>1</v>
      </c>
      <c r="F957" s="1">
        <v>4.0869999999999997</v>
      </c>
    </row>
    <row r="958" spans="2:6" x14ac:dyDescent="0.25">
      <c r="B958" s="1" t="s">
        <v>30</v>
      </c>
      <c r="C958" s="1">
        <v>115</v>
      </c>
      <c r="D958" s="1">
        <v>43</v>
      </c>
      <c r="E958" s="1">
        <v>1</v>
      </c>
      <c r="F958" s="1">
        <v>4.117</v>
      </c>
    </row>
    <row r="959" spans="2:6" x14ac:dyDescent="0.25">
      <c r="B959" s="1" t="s">
        <v>30</v>
      </c>
      <c r="C959" s="1">
        <v>116</v>
      </c>
      <c r="D959" s="1">
        <v>44</v>
      </c>
      <c r="E959" s="1">
        <v>1</v>
      </c>
      <c r="F959" s="1">
        <v>4.0129999999999999</v>
      </c>
    </row>
    <row r="960" spans="2:6" x14ac:dyDescent="0.25">
      <c r="B960" s="1" t="s">
        <v>30</v>
      </c>
      <c r="C960" s="1">
        <v>117</v>
      </c>
      <c r="D960" s="1">
        <v>45</v>
      </c>
      <c r="E960" s="1">
        <v>1</v>
      </c>
      <c r="F960" s="1">
        <v>4.0549999999999997</v>
      </c>
    </row>
    <row r="961" spans="2:6" x14ac:dyDescent="0.25">
      <c r="B961" s="1" t="s">
        <v>30</v>
      </c>
      <c r="C961" s="1">
        <v>118</v>
      </c>
      <c r="D961" s="1">
        <v>46</v>
      </c>
      <c r="E961" s="1">
        <v>1</v>
      </c>
      <c r="F961" s="1">
        <v>4.1310000000000002</v>
      </c>
    </row>
    <row r="962" spans="2:6" x14ac:dyDescent="0.25">
      <c r="B962" s="1" t="s">
        <v>30</v>
      </c>
      <c r="C962" s="1">
        <v>119</v>
      </c>
      <c r="D962" s="1">
        <v>47</v>
      </c>
      <c r="E962" s="1">
        <v>1</v>
      </c>
      <c r="F962" s="1">
        <v>4.0869999999999997</v>
      </c>
    </row>
    <row r="963" spans="2:6" x14ac:dyDescent="0.25">
      <c r="B963" s="1" t="s">
        <v>30</v>
      </c>
      <c r="C963" s="1">
        <v>120</v>
      </c>
      <c r="D963" s="1">
        <v>48</v>
      </c>
      <c r="E963" s="1">
        <v>1</v>
      </c>
      <c r="F963" s="1">
        <v>4.0830000000000002</v>
      </c>
    </row>
    <row r="964" spans="2:6" x14ac:dyDescent="0.25">
      <c r="B964" s="1" t="s">
        <v>30</v>
      </c>
      <c r="C964" s="1">
        <v>121</v>
      </c>
      <c r="D964" s="1">
        <v>49</v>
      </c>
      <c r="E964" s="1">
        <v>1</v>
      </c>
      <c r="F964" s="1">
        <v>4.1440000000000001</v>
      </c>
    </row>
    <row r="965" spans="2:6" x14ac:dyDescent="0.25">
      <c r="B965" s="1" t="s">
        <v>30</v>
      </c>
      <c r="C965" s="1">
        <v>122</v>
      </c>
      <c r="D965" s="1">
        <v>50</v>
      </c>
      <c r="E965" s="1">
        <v>1</v>
      </c>
      <c r="F965" s="1">
        <v>4.0419999999999998</v>
      </c>
    </row>
    <row r="966" spans="2:6" x14ac:dyDescent="0.25">
      <c r="B966" s="1" t="s">
        <v>30</v>
      </c>
      <c r="C966" s="1">
        <v>123</v>
      </c>
      <c r="D966" s="1">
        <v>51</v>
      </c>
      <c r="E966" s="1">
        <v>1</v>
      </c>
      <c r="F966" s="1">
        <v>4.1289999999999996</v>
      </c>
    </row>
    <row r="967" spans="2:6" x14ac:dyDescent="0.25">
      <c r="B967" s="1" t="s">
        <v>30</v>
      </c>
      <c r="C967" s="1">
        <v>124</v>
      </c>
      <c r="D967" s="1">
        <v>52</v>
      </c>
      <c r="E967" s="1">
        <v>1</v>
      </c>
      <c r="F967" s="1">
        <v>4.0469999999999997</v>
      </c>
    </row>
    <row r="968" spans="2:6" x14ac:dyDescent="0.25">
      <c r="B968" s="1" t="s">
        <v>30</v>
      </c>
      <c r="C968" s="1">
        <v>125</v>
      </c>
      <c r="D968" s="1">
        <v>53</v>
      </c>
      <c r="E968" s="1">
        <v>1</v>
      </c>
      <c r="F968" s="1">
        <v>4.0540000000000003</v>
      </c>
    </row>
    <row r="969" spans="2:6" x14ac:dyDescent="0.25">
      <c r="B969" s="1" t="s">
        <v>30</v>
      </c>
      <c r="C969" s="1">
        <v>126</v>
      </c>
      <c r="D969" s="1">
        <v>54</v>
      </c>
      <c r="E969" s="1">
        <v>1</v>
      </c>
      <c r="F969" s="1">
        <v>4.08</v>
      </c>
    </row>
    <row r="970" spans="2:6" x14ac:dyDescent="0.25">
      <c r="B970" s="1" t="s">
        <v>30</v>
      </c>
      <c r="C970" s="1">
        <v>127</v>
      </c>
      <c r="D970" s="1">
        <v>55</v>
      </c>
      <c r="E970" s="1">
        <v>1</v>
      </c>
      <c r="F970" s="1">
        <v>4.0540000000000003</v>
      </c>
    </row>
    <row r="971" spans="2:6" x14ac:dyDescent="0.25">
      <c r="B971" s="1" t="s">
        <v>30</v>
      </c>
      <c r="C971" s="1">
        <v>128</v>
      </c>
      <c r="D971" s="1">
        <v>56</v>
      </c>
      <c r="E971" s="1">
        <v>1</v>
      </c>
      <c r="F971" s="1">
        <v>4.069</v>
      </c>
    </row>
    <row r="972" spans="2:6" x14ac:dyDescent="0.25">
      <c r="B972" s="1" t="s">
        <v>30</v>
      </c>
      <c r="C972" s="1">
        <v>129</v>
      </c>
      <c r="D972" s="1">
        <v>57</v>
      </c>
      <c r="E972" s="1">
        <v>1</v>
      </c>
      <c r="F972" s="1">
        <v>4.0830000000000002</v>
      </c>
    </row>
    <row r="973" spans="2:6" x14ac:dyDescent="0.25">
      <c r="B973" s="1" t="s">
        <v>30</v>
      </c>
      <c r="C973" s="1">
        <v>130</v>
      </c>
      <c r="D973" s="1">
        <v>58</v>
      </c>
      <c r="E973" s="1">
        <v>1</v>
      </c>
      <c r="F973" s="1">
        <v>4.048</v>
      </c>
    </row>
    <row r="974" spans="2:6" x14ac:dyDescent="0.25">
      <c r="B974" s="1" t="s">
        <v>30</v>
      </c>
      <c r="C974" s="1">
        <v>131</v>
      </c>
      <c r="D974" s="1">
        <v>59</v>
      </c>
      <c r="E974" s="1">
        <v>1</v>
      </c>
      <c r="F974" s="1">
        <v>4.1189999999999998</v>
      </c>
    </row>
    <row r="975" spans="2:6" x14ac:dyDescent="0.25">
      <c r="B975" s="1" t="s">
        <v>30</v>
      </c>
      <c r="C975" s="1">
        <v>132</v>
      </c>
      <c r="D975" s="1">
        <v>60</v>
      </c>
      <c r="E975" s="1">
        <v>1</v>
      </c>
      <c r="F975" s="1">
        <v>4.09</v>
      </c>
    </row>
    <row r="976" spans="2:6" x14ac:dyDescent="0.25">
      <c r="B976" s="1" t="s">
        <v>30</v>
      </c>
      <c r="C976" s="1">
        <v>133</v>
      </c>
      <c r="D976" s="1">
        <v>61</v>
      </c>
      <c r="E976" s="1">
        <v>1</v>
      </c>
      <c r="F976" s="1">
        <v>4.1609999999999996</v>
      </c>
    </row>
    <row r="977" spans="2:6" x14ac:dyDescent="0.25">
      <c r="B977" s="1" t="s">
        <v>30</v>
      </c>
      <c r="C977" s="1">
        <v>134</v>
      </c>
      <c r="D977" s="1">
        <v>62</v>
      </c>
      <c r="E977" s="1">
        <v>1</v>
      </c>
      <c r="F977" s="1">
        <v>4.0090000000000003</v>
      </c>
    </row>
    <row r="978" spans="2:6" x14ac:dyDescent="0.25">
      <c r="B978" s="1" t="s">
        <v>30</v>
      </c>
      <c r="C978" s="1">
        <v>135</v>
      </c>
      <c r="D978" s="1">
        <v>63</v>
      </c>
      <c r="E978" s="1">
        <v>1</v>
      </c>
      <c r="F978" s="1">
        <v>3.9980000000000002</v>
      </c>
    </row>
    <row r="979" spans="2:6" x14ac:dyDescent="0.25">
      <c r="B979" s="1" t="s">
        <v>30</v>
      </c>
      <c r="C979" s="1">
        <v>136</v>
      </c>
      <c r="D979" s="1">
        <v>64</v>
      </c>
      <c r="E979" s="1">
        <v>1</v>
      </c>
      <c r="F979" s="1">
        <v>3.996</v>
      </c>
    </row>
    <row r="980" spans="2:6" x14ac:dyDescent="0.25">
      <c r="B980" s="1" t="s">
        <v>30</v>
      </c>
      <c r="C980" s="1">
        <v>137</v>
      </c>
      <c r="D980" s="1">
        <v>65</v>
      </c>
      <c r="E980" s="1">
        <v>1</v>
      </c>
      <c r="F980" s="1">
        <v>4.0170000000000003</v>
      </c>
    </row>
    <row r="981" spans="2:6" x14ac:dyDescent="0.25">
      <c r="B981" s="1" t="s">
        <v>30</v>
      </c>
      <c r="C981" s="1">
        <v>138</v>
      </c>
      <c r="D981" s="1">
        <v>66</v>
      </c>
      <c r="E981" s="1">
        <v>1</v>
      </c>
      <c r="F981" s="1">
        <v>4.0549999999999997</v>
      </c>
    </row>
    <row r="982" spans="2:6" x14ac:dyDescent="0.25">
      <c r="B982" s="1" t="s">
        <v>30</v>
      </c>
      <c r="C982" s="1">
        <v>139</v>
      </c>
      <c r="D982" s="1">
        <v>67</v>
      </c>
      <c r="E982" s="1">
        <v>1</v>
      </c>
      <c r="F982" s="1">
        <v>4.0250000000000004</v>
      </c>
    </row>
    <row r="983" spans="2:6" x14ac:dyDescent="0.25">
      <c r="B983" s="1" t="s">
        <v>30</v>
      </c>
      <c r="C983" s="1">
        <v>140</v>
      </c>
      <c r="D983" s="1">
        <v>68</v>
      </c>
      <c r="E983" s="1">
        <v>1</v>
      </c>
      <c r="F983" s="1">
        <v>4.0880000000000001</v>
      </c>
    </row>
    <row r="984" spans="2:6" x14ac:dyDescent="0.25">
      <c r="B984" s="1" t="s">
        <v>30</v>
      </c>
      <c r="C984" s="1">
        <v>141</v>
      </c>
      <c r="D984" s="1">
        <v>69</v>
      </c>
      <c r="E984" s="1">
        <v>1</v>
      </c>
      <c r="F984" s="1">
        <v>4.0990000000000002</v>
      </c>
    </row>
    <row r="985" spans="2:6" x14ac:dyDescent="0.25">
      <c r="B985" s="1" t="s">
        <v>30</v>
      </c>
      <c r="C985" s="1">
        <v>142</v>
      </c>
      <c r="D985" s="1">
        <v>70</v>
      </c>
      <c r="E985" s="1">
        <v>1</v>
      </c>
      <c r="F985" s="1">
        <v>4.0519999999999996</v>
      </c>
    </row>
    <row r="986" spans="2:6" x14ac:dyDescent="0.25">
      <c r="B986" s="1" t="s">
        <v>30</v>
      </c>
      <c r="C986" s="1">
        <v>143</v>
      </c>
      <c r="D986" s="1">
        <v>71</v>
      </c>
      <c r="E986" s="1">
        <v>1</v>
      </c>
      <c r="F986" s="1">
        <v>4.1159999999999997</v>
      </c>
    </row>
    <row r="987" spans="2:6" x14ac:dyDescent="0.25">
      <c r="B987" s="1" t="s">
        <v>30</v>
      </c>
      <c r="C987" s="1">
        <v>1</v>
      </c>
      <c r="D987" s="1">
        <v>1</v>
      </c>
      <c r="E987" s="1">
        <v>2</v>
      </c>
      <c r="F987" s="1">
        <v>6.1760000000000002</v>
      </c>
    </row>
    <row r="988" spans="2:6" x14ac:dyDescent="0.25">
      <c r="B988" s="1" t="s">
        <v>30</v>
      </c>
      <c r="C988" s="1">
        <v>2</v>
      </c>
      <c r="D988" s="1">
        <v>2</v>
      </c>
      <c r="E988" s="1">
        <v>2</v>
      </c>
      <c r="F988" s="1">
        <v>4.0750000000000002</v>
      </c>
    </row>
    <row r="989" spans="2:6" x14ac:dyDescent="0.25">
      <c r="B989" s="1" t="s">
        <v>30</v>
      </c>
      <c r="C989" s="1">
        <v>3</v>
      </c>
      <c r="D989" s="1">
        <v>3</v>
      </c>
      <c r="E989" s="1">
        <v>2</v>
      </c>
      <c r="F989" s="1">
        <v>3.9670000000000001</v>
      </c>
    </row>
    <row r="990" spans="2:6" x14ac:dyDescent="0.25">
      <c r="B990" s="1" t="s">
        <v>30</v>
      </c>
      <c r="C990" s="1">
        <v>4</v>
      </c>
      <c r="D990" s="1">
        <v>4</v>
      </c>
      <c r="E990" s="1">
        <v>2</v>
      </c>
      <c r="F990" s="1">
        <v>3.9489999999999998</v>
      </c>
    </row>
    <row r="991" spans="2:6" x14ac:dyDescent="0.25">
      <c r="B991" s="1" t="s">
        <v>30</v>
      </c>
      <c r="C991" s="1">
        <v>5</v>
      </c>
      <c r="D991" s="1">
        <v>5</v>
      </c>
      <c r="E991" s="1">
        <v>2</v>
      </c>
      <c r="F991" s="1">
        <v>3.9550000000000001</v>
      </c>
    </row>
    <row r="992" spans="2:6" x14ac:dyDescent="0.25">
      <c r="B992" s="1" t="s">
        <v>30</v>
      </c>
      <c r="C992" s="1">
        <v>6</v>
      </c>
      <c r="D992" s="1">
        <v>6</v>
      </c>
      <c r="E992" s="1">
        <v>2</v>
      </c>
      <c r="F992" s="1">
        <v>4.0259999999999998</v>
      </c>
    </row>
    <row r="993" spans="2:6" x14ac:dyDescent="0.25">
      <c r="B993" s="1" t="s">
        <v>30</v>
      </c>
      <c r="C993" s="1">
        <v>7</v>
      </c>
      <c r="D993" s="1">
        <v>7</v>
      </c>
      <c r="E993" s="1">
        <v>2</v>
      </c>
      <c r="F993" s="1">
        <v>3.9820000000000002</v>
      </c>
    </row>
    <row r="994" spans="2:6" x14ac:dyDescent="0.25">
      <c r="B994" s="1" t="s">
        <v>30</v>
      </c>
      <c r="C994" s="1">
        <v>8</v>
      </c>
      <c r="D994" s="1">
        <v>8</v>
      </c>
      <c r="E994" s="1">
        <v>2</v>
      </c>
      <c r="F994" s="1">
        <v>4.2240000000000002</v>
      </c>
    </row>
    <row r="995" spans="2:6" x14ac:dyDescent="0.25">
      <c r="B995" s="1" t="s">
        <v>30</v>
      </c>
      <c r="C995" s="1">
        <v>9</v>
      </c>
      <c r="D995" s="1">
        <v>9</v>
      </c>
      <c r="E995" s="1">
        <v>2</v>
      </c>
      <c r="F995" s="1">
        <v>4.0999999999999996</v>
      </c>
    </row>
    <row r="996" spans="2:6" x14ac:dyDescent="0.25">
      <c r="B996" s="1" t="s">
        <v>30</v>
      </c>
      <c r="C996" s="1">
        <v>10</v>
      </c>
      <c r="D996" s="1">
        <v>10</v>
      </c>
      <c r="E996" s="1">
        <v>2</v>
      </c>
      <c r="F996" s="1">
        <v>4.0670000000000002</v>
      </c>
    </row>
    <row r="997" spans="2:6" x14ac:dyDescent="0.25">
      <c r="B997" s="1" t="s">
        <v>30</v>
      </c>
      <c r="C997" s="1">
        <v>11</v>
      </c>
      <c r="D997" s="1">
        <v>11</v>
      </c>
      <c r="E997" s="1">
        <v>2</v>
      </c>
      <c r="F997" s="1">
        <v>3.9929999999999999</v>
      </c>
    </row>
    <row r="998" spans="2:6" x14ac:dyDescent="0.25">
      <c r="B998" s="1" t="s">
        <v>30</v>
      </c>
      <c r="C998" s="1">
        <v>12</v>
      </c>
      <c r="D998" s="1">
        <v>12</v>
      </c>
      <c r="E998" s="1">
        <v>2</v>
      </c>
      <c r="F998" s="1">
        <v>5.7910000000000004</v>
      </c>
    </row>
    <row r="999" spans="2:6" x14ac:dyDescent="0.25">
      <c r="B999" s="1" t="s">
        <v>30</v>
      </c>
      <c r="C999" s="1">
        <v>13</v>
      </c>
      <c r="D999" s="1">
        <v>13</v>
      </c>
      <c r="E999" s="1">
        <v>2</v>
      </c>
      <c r="F999" s="1">
        <v>4.3849999999999998</v>
      </c>
    </row>
    <row r="1000" spans="2:6" x14ac:dyDescent="0.25">
      <c r="B1000" s="1" t="s">
        <v>30</v>
      </c>
      <c r="C1000" s="1">
        <v>14</v>
      </c>
      <c r="D1000" s="1">
        <v>14</v>
      </c>
      <c r="E1000" s="1">
        <v>2</v>
      </c>
      <c r="F1000" s="1">
        <v>4.0209999999999999</v>
      </c>
    </row>
    <row r="1001" spans="2:6" x14ac:dyDescent="0.25">
      <c r="B1001" s="1" t="s">
        <v>30</v>
      </c>
      <c r="C1001" s="1">
        <v>15</v>
      </c>
      <c r="D1001" s="1">
        <v>15</v>
      </c>
      <c r="E1001" s="1">
        <v>2</v>
      </c>
      <c r="F1001" s="1">
        <v>4.0609999999999999</v>
      </c>
    </row>
    <row r="1002" spans="2:6" x14ac:dyDescent="0.25">
      <c r="B1002" s="1" t="s">
        <v>30</v>
      </c>
      <c r="C1002" s="1">
        <v>16</v>
      </c>
      <c r="D1002" s="1">
        <v>16</v>
      </c>
      <c r="E1002" s="1">
        <v>2</v>
      </c>
      <c r="F1002" s="1">
        <v>4.048</v>
      </c>
    </row>
    <row r="1003" spans="2:6" x14ac:dyDescent="0.25">
      <c r="B1003" s="1" t="s">
        <v>30</v>
      </c>
      <c r="C1003" s="1">
        <v>17</v>
      </c>
      <c r="D1003" s="1">
        <v>17</v>
      </c>
      <c r="E1003" s="1">
        <v>2</v>
      </c>
      <c r="F1003" s="1">
        <v>4.0579999999999998</v>
      </c>
    </row>
    <row r="1004" spans="2:6" x14ac:dyDescent="0.25">
      <c r="B1004" s="1" t="s">
        <v>30</v>
      </c>
      <c r="C1004" s="1">
        <v>18</v>
      </c>
      <c r="D1004" s="1">
        <v>18</v>
      </c>
      <c r="E1004" s="1">
        <v>2</v>
      </c>
      <c r="F1004" s="1">
        <v>3.976</v>
      </c>
    </row>
    <row r="1005" spans="2:6" x14ac:dyDescent="0.25">
      <c r="B1005" s="1" t="s">
        <v>30</v>
      </c>
      <c r="C1005" s="1">
        <v>19</v>
      </c>
      <c r="D1005" s="1">
        <v>19</v>
      </c>
      <c r="E1005" s="1">
        <v>2</v>
      </c>
      <c r="F1005" s="1">
        <v>4.133</v>
      </c>
    </row>
    <row r="1006" spans="2:6" x14ac:dyDescent="0.25">
      <c r="B1006" s="1" t="s">
        <v>30</v>
      </c>
      <c r="C1006" s="1">
        <v>20</v>
      </c>
      <c r="D1006" s="1">
        <v>20</v>
      </c>
      <c r="E1006" s="1">
        <v>2</v>
      </c>
      <c r="F1006" s="1">
        <v>4.0129999999999999</v>
      </c>
    </row>
    <row r="1007" spans="2:6" x14ac:dyDescent="0.25">
      <c r="B1007" s="1" t="s">
        <v>30</v>
      </c>
      <c r="C1007" s="1">
        <v>21</v>
      </c>
      <c r="D1007" s="1">
        <v>21</v>
      </c>
      <c r="E1007" s="1">
        <v>2</v>
      </c>
      <c r="F1007" s="1">
        <v>3.9860000000000002</v>
      </c>
    </row>
    <row r="1008" spans="2:6" x14ac:dyDescent="0.25">
      <c r="B1008" s="1" t="s">
        <v>30</v>
      </c>
      <c r="C1008" s="1">
        <v>22</v>
      </c>
      <c r="D1008" s="1">
        <v>22</v>
      </c>
      <c r="E1008" s="1">
        <v>2</v>
      </c>
      <c r="F1008" s="1">
        <v>4.0179999999999998</v>
      </c>
    </row>
    <row r="1009" spans="2:6" x14ac:dyDescent="0.25">
      <c r="B1009" s="1" t="s">
        <v>30</v>
      </c>
      <c r="C1009" s="1">
        <v>23</v>
      </c>
      <c r="D1009" s="1">
        <v>23</v>
      </c>
      <c r="E1009" s="1">
        <v>2</v>
      </c>
      <c r="F1009" s="1">
        <v>3.9940000000000002</v>
      </c>
    </row>
    <row r="1010" spans="2:6" x14ac:dyDescent="0.25">
      <c r="B1010" s="1" t="s">
        <v>30</v>
      </c>
      <c r="C1010" s="1">
        <v>24</v>
      </c>
      <c r="D1010" s="1">
        <v>24</v>
      </c>
      <c r="E1010" s="1">
        <v>2</v>
      </c>
      <c r="F1010" s="1">
        <v>4.0259999999999998</v>
      </c>
    </row>
    <row r="1011" spans="2:6" x14ac:dyDescent="0.25">
      <c r="B1011" s="1" t="s">
        <v>30</v>
      </c>
      <c r="C1011" s="1">
        <v>25</v>
      </c>
      <c r="D1011" s="1">
        <v>25</v>
      </c>
      <c r="E1011" s="1">
        <v>2</v>
      </c>
      <c r="F1011" s="1">
        <v>3.992</v>
      </c>
    </row>
    <row r="1012" spans="2:6" x14ac:dyDescent="0.25">
      <c r="B1012" s="1" t="s">
        <v>30</v>
      </c>
      <c r="C1012" s="1">
        <v>26</v>
      </c>
      <c r="D1012" s="1">
        <v>26</v>
      </c>
      <c r="E1012" s="1">
        <v>2</v>
      </c>
      <c r="F1012" s="1">
        <v>4.04</v>
      </c>
    </row>
    <row r="1013" spans="2:6" x14ac:dyDescent="0.25">
      <c r="B1013" s="1" t="s">
        <v>30</v>
      </c>
      <c r="C1013" s="1">
        <v>27</v>
      </c>
      <c r="D1013" s="1">
        <v>27</v>
      </c>
      <c r="E1013" s="1">
        <v>2</v>
      </c>
      <c r="F1013" s="1">
        <v>3.9950000000000001</v>
      </c>
    </row>
    <row r="1014" spans="2:6" x14ac:dyDescent="0.25">
      <c r="B1014" s="1" t="s">
        <v>30</v>
      </c>
      <c r="C1014" s="1">
        <v>28</v>
      </c>
      <c r="D1014" s="1">
        <v>28</v>
      </c>
      <c r="E1014" s="1">
        <v>2</v>
      </c>
      <c r="F1014" s="1">
        <v>3.9670000000000001</v>
      </c>
    </row>
    <row r="1015" spans="2:6" x14ac:dyDescent="0.25">
      <c r="B1015" s="1" t="s">
        <v>30</v>
      </c>
      <c r="C1015" s="1">
        <v>29</v>
      </c>
      <c r="D1015" s="1">
        <v>29</v>
      </c>
      <c r="E1015" s="1">
        <v>2</v>
      </c>
      <c r="F1015" s="1">
        <v>4.0019999999999998</v>
      </c>
    </row>
    <row r="1016" spans="2:6" x14ac:dyDescent="0.25">
      <c r="B1016" s="1" t="s">
        <v>30</v>
      </c>
      <c r="C1016" s="1">
        <v>30</v>
      </c>
      <c r="D1016" s="1">
        <v>30</v>
      </c>
      <c r="E1016" s="1">
        <v>2</v>
      </c>
      <c r="F1016" s="1">
        <v>4.0730000000000004</v>
      </c>
    </row>
    <row r="1017" spans="2:6" x14ac:dyDescent="0.25">
      <c r="B1017" s="1" t="s">
        <v>30</v>
      </c>
      <c r="C1017" s="1">
        <v>31</v>
      </c>
      <c r="D1017" s="1">
        <v>31</v>
      </c>
      <c r="E1017" s="1">
        <v>2</v>
      </c>
      <c r="F1017" s="1">
        <v>4.0140000000000002</v>
      </c>
    </row>
    <row r="1018" spans="2:6" x14ac:dyDescent="0.25">
      <c r="B1018" s="1" t="s">
        <v>30</v>
      </c>
      <c r="C1018" s="1">
        <v>32</v>
      </c>
      <c r="D1018" s="1">
        <v>32</v>
      </c>
      <c r="E1018" s="1">
        <v>2</v>
      </c>
      <c r="F1018" s="1">
        <v>4.0439999999999996</v>
      </c>
    </row>
    <row r="1019" spans="2:6" x14ac:dyDescent="0.25">
      <c r="B1019" s="1" t="s">
        <v>30</v>
      </c>
      <c r="C1019" s="1">
        <v>33</v>
      </c>
      <c r="D1019" s="1">
        <v>33</v>
      </c>
      <c r="E1019" s="1">
        <v>2</v>
      </c>
      <c r="F1019" s="1">
        <v>4.0149999999999997</v>
      </c>
    </row>
    <row r="1020" spans="2:6" x14ac:dyDescent="0.25">
      <c r="B1020" s="1" t="s">
        <v>30</v>
      </c>
      <c r="C1020" s="1">
        <v>34</v>
      </c>
      <c r="D1020" s="1">
        <v>34</v>
      </c>
      <c r="E1020" s="1">
        <v>2</v>
      </c>
      <c r="F1020" s="1">
        <v>4.1269999999999998</v>
      </c>
    </row>
    <row r="1021" spans="2:6" x14ac:dyDescent="0.25">
      <c r="B1021" s="1" t="s">
        <v>30</v>
      </c>
      <c r="C1021" s="1">
        <v>35</v>
      </c>
      <c r="D1021" s="1">
        <v>35</v>
      </c>
      <c r="E1021" s="1">
        <v>2</v>
      </c>
      <c r="F1021" s="1">
        <v>4.1100000000000003</v>
      </c>
    </row>
    <row r="1022" spans="2:6" x14ac:dyDescent="0.25">
      <c r="B1022" s="1" t="s">
        <v>30</v>
      </c>
      <c r="C1022" s="1">
        <v>36</v>
      </c>
      <c r="D1022" s="1">
        <v>36</v>
      </c>
      <c r="E1022" s="1">
        <v>2</v>
      </c>
      <c r="F1022" s="1">
        <v>4.05</v>
      </c>
    </row>
    <row r="1023" spans="2:6" x14ac:dyDescent="0.25">
      <c r="B1023" s="1" t="s">
        <v>30</v>
      </c>
      <c r="C1023" s="1">
        <v>37</v>
      </c>
      <c r="D1023" s="1">
        <v>37</v>
      </c>
      <c r="E1023" s="1">
        <v>2</v>
      </c>
      <c r="F1023" s="1">
        <v>4.077</v>
      </c>
    </row>
    <row r="1024" spans="2:6" x14ac:dyDescent="0.25">
      <c r="B1024" s="1" t="s">
        <v>30</v>
      </c>
      <c r="C1024" s="1">
        <v>38</v>
      </c>
      <c r="D1024" s="1">
        <v>38</v>
      </c>
      <c r="E1024" s="1">
        <v>2</v>
      </c>
      <c r="F1024" s="1">
        <v>4.109</v>
      </c>
    </row>
    <row r="1025" spans="2:6" x14ac:dyDescent="0.25">
      <c r="B1025" s="1" t="s">
        <v>30</v>
      </c>
      <c r="C1025" s="1">
        <v>39</v>
      </c>
      <c r="D1025" s="1">
        <v>39</v>
      </c>
      <c r="E1025" s="1">
        <v>2</v>
      </c>
      <c r="F1025" s="1">
        <v>4.03</v>
      </c>
    </row>
    <row r="1026" spans="2:6" x14ac:dyDescent="0.25">
      <c r="B1026" s="1" t="s">
        <v>30</v>
      </c>
      <c r="C1026" s="1">
        <v>40</v>
      </c>
      <c r="D1026" s="1">
        <v>40</v>
      </c>
      <c r="E1026" s="1">
        <v>2</v>
      </c>
      <c r="F1026" s="1">
        <v>4.101</v>
      </c>
    </row>
    <row r="1027" spans="2:6" x14ac:dyDescent="0.25">
      <c r="B1027" s="1" t="s">
        <v>30</v>
      </c>
      <c r="C1027" s="1">
        <v>41</v>
      </c>
      <c r="D1027" s="1">
        <v>41</v>
      </c>
      <c r="E1027" s="1">
        <v>2</v>
      </c>
      <c r="F1027" s="1">
        <v>3.9569999999999999</v>
      </c>
    </row>
    <row r="1028" spans="2:6" x14ac:dyDescent="0.25">
      <c r="B1028" s="1" t="s">
        <v>30</v>
      </c>
      <c r="C1028" s="1">
        <v>42</v>
      </c>
      <c r="D1028" s="1">
        <v>42</v>
      </c>
      <c r="E1028" s="1">
        <v>2</v>
      </c>
      <c r="F1028" s="1">
        <v>4.0359999999999996</v>
      </c>
    </row>
    <row r="1029" spans="2:6" x14ac:dyDescent="0.25">
      <c r="B1029" s="1" t="s">
        <v>30</v>
      </c>
      <c r="C1029" s="1">
        <v>43</v>
      </c>
      <c r="D1029" s="1">
        <v>43</v>
      </c>
      <c r="E1029" s="1">
        <v>2</v>
      </c>
      <c r="F1029" s="1">
        <v>4.0540000000000003</v>
      </c>
    </row>
    <row r="1030" spans="2:6" x14ac:dyDescent="0.25">
      <c r="B1030" s="1" t="s">
        <v>30</v>
      </c>
      <c r="C1030" s="1">
        <v>44</v>
      </c>
      <c r="D1030" s="1">
        <v>44</v>
      </c>
      <c r="E1030" s="1">
        <v>2</v>
      </c>
      <c r="F1030" s="1">
        <v>4.1189999999999998</v>
      </c>
    </row>
    <row r="1031" spans="2:6" x14ac:dyDescent="0.25">
      <c r="B1031" s="1" t="s">
        <v>30</v>
      </c>
      <c r="C1031" s="1">
        <v>45</v>
      </c>
      <c r="D1031" s="1">
        <v>45</v>
      </c>
      <c r="E1031" s="1">
        <v>2</v>
      </c>
      <c r="F1031" s="1">
        <v>4.0970000000000004</v>
      </c>
    </row>
    <row r="1032" spans="2:6" x14ac:dyDescent="0.25">
      <c r="B1032" s="1" t="s">
        <v>30</v>
      </c>
      <c r="C1032" s="1">
        <v>46</v>
      </c>
      <c r="D1032" s="1">
        <v>46</v>
      </c>
      <c r="E1032" s="1">
        <v>2</v>
      </c>
      <c r="F1032" s="1">
        <v>3.9990000000000001</v>
      </c>
    </row>
    <row r="1033" spans="2:6" x14ac:dyDescent="0.25">
      <c r="B1033" s="1" t="s">
        <v>30</v>
      </c>
      <c r="C1033" s="1">
        <v>47</v>
      </c>
      <c r="D1033" s="1">
        <v>47</v>
      </c>
      <c r="E1033" s="1">
        <v>2</v>
      </c>
      <c r="F1033" s="1">
        <v>4.0659999999999998</v>
      </c>
    </row>
    <row r="1034" spans="2:6" x14ac:dyDescent="0.25">
      <c r="B1034" s="1" t="s">
        <v>30</v>
      </c>
      <c r="C1034" s="1">
        <v>48</v>
      </c>
      <c r="D1034" s="1">
        <v>48</v>
      </c>
      <c r="E1034" s="1">
        <v>2</v>
      </c>
      <c r="F1034" s="1">
        <v>4.0720000000000001</v>
      </c>
    </row>
    <row r="1035" spans="2:6" x14ac:dyDescent="0.25">
      <c r="B1035" s="1" t="s">
        <v>30</v>
      </c>
      <c r="C1035" s="1">
        <v>49</v>
      </c>
      <c r="D1035" s="1">
        <v>49</v>
      </c>
      <c r="E1035" s="1">
        <v>2</v>
      </c>
      <c r="F1035" s="1">
        <v>4.1050000000000004</v>
      </c>
    </row>
    <row r="1036" spans="2:6" x14ac:dyDescent="0.25">
      <c r="B1036" s="1" t="s">
        <v>30</v>
      </c>
      <c r="C1036" s="1">
        <v>50</v>
      </c>
      <c r="D1036" s="1">
        <v>50</v>
      </c>
      <c r="E1036" s="1">
        <v>2</v>
      </c>
      <c r="F1036" s="1">
        <v>4.0190000000000001</v>
      </c>
    </row>
    <row r="1037" spans="2:6" x14ac:dyDescent="0.25">
      <c r="B1037" s="1" t="s">
        <v>30</v>
      </c>
      <c r="C1037" s="1">
        <v>51</v>
      </c>
      <c r="D1037" s="1">
        <v>51</v>
      </c>
      <c r="E1037" s="1">
        <v>2</v>
      </c>
      <c r="F1037" s="1">
        <v>4.1619999999999999</v>
      </c>
    </row>
    <row r="1038" spans="2:6" x14ac:dyDescent="0.25">
      <c r="B1038" s="1" t="s">
        <v>30</v>
      </c>
      <c r="C1038" s="1">
        <v>52</v>
      </c>
      <c r="D1038" s="1">
        <v>52</v>
      </c>
      <c r="E1038" s="1">
        <v>2</v>
      </c>
      <c r="F1038" s="1">
        <v>4.0220000000000002</v>
      </c>
    </row>
    <row r="1039" spans="2:6" x14ac:dyDescent="0.25">
      <c r="B1039" s="1" t="s">
        <v>30</v>
      </c>
      <c r="C1039" s="1">
        <v>53</v>
      </c>
      <c r="D1039" s="1">
        <v>53</v>
      </c>
      <c r="E1039" s="1">
        <v>2</v>
      </c>
      <c r="F1039" s="1">
        <v>4.0220000000000002</v>
      </c>
    </row>
    <row r="1040" spans="2:6" x14ac:dyDescent="0.25">
      <c r="B1040" s="1" t="s">
        <v>30</v>
      </c>
      <c r="C1040" s="1">
        <v>54</v>
      </c>
      <c r="D1040" s="1">
        <v>54</v>
      </c>
      <c r="E1040" s="1">
        <v>2</v>
      </c>
      <c r="F1040" s="1">
        <v>4.0940000000000003</v>
      </c>
    </row>
    <row r="1041" spans="2:6" x14ac:dyDescent="0.25">
      <c r="B1041" s="1" t="s">
        <v>30</v>
      </c>
      <c r="C1041" s="1">
        <v>55</v>
      </c>
      <c r="D1041" s="1">
        <v>55</v>
      </c>
      <c r="E1041" s="1">
        <v>2</v>
      </c>
      <c r="F1041" s="1">
        <v>3.9889999999999999</v>
      </c>
    </row>
    <row r="1042" spans="2:6" x14ac:dyDescent="0.25">
      <c r="B1042" s="1" t="s">
        <v>30</v>
      </c>
      <c r="C1042" s="1">
        <v>56</v>
      </c>
      <c r="D1042" s="1">
        <v>56</v>
      </c>
      <c r="E1042" s="1">
        <v>2</v>
      </c>
      <c r="F1042" s="1">
        <v>4.0129999999999999</v>
      </c>
    </row>
    <row r="1043" spans="2:6" x14ac:dyDescent="0.25">
      <c r="B1043" s="1" t="s">
        <v>30</v>
      </c>
      <c r="C1043" s="1">
        <v>57</v>
      </c>
      <c r="D1043" s="1">
        <v>57</v>
      </c>
      <c r="E1043" s="1">
        <v>2</v>
      </c>
      <c r="F1043" s="1">
        <v>3.9889999999999999</v>
      </c>
    </row>
    <row r="1044" spans="2:6" x14ac:dyDescent="0.25">
      <c r="B1044" s="1" t="s">
        <v>30</v>
      </c>
      <c r="C1044" s="1">
        <v>58</v>
      </c>
      <c r="D1044" s="1">
        <v>58</v>
      </c>
      <c r="E1044" s="1">
        <v>2</v>
      </c>
      <c r="F1044" s="1">
        <v>3.9849999999999999</v>
      </c>
    </row>
    <row r="1045" spans="2:6" x14ac:dyDescent="0.25">
      <c r="B1045" s="1" t="s">
        <v>30</v>
      </c>
      <c r="C1045" s="1">
        <v>59</v>
      </c>
      <c r="D1045" s="1">
        <v>59</v>
      </c>
      <c r="E1045" s="1">
        <v>2</v>
      </c>
      <c r="F1045" s="1">
        <v>4.0540000000000003</v>
      </c>
    </row>
    <row r="1046" spans="2:6" x14ac:dyDescent="0.25">
      <c r="B1046" s="1" t="s">
        <v>30</v>
      </c>
      <c r="C1046" s="1">
        <v>60</v>
      </c>
      <c r="D1046" s="1">
        <v>60</v>
      </c>
      <c r="E1046" s="1">
        <v>2</v>
      </c>
      <c r="F1046" s="1">
        <v>4.0140000000000002</v>
      </c>
    </row>
    <row r="1047" spans="2:6" x14ac:dyDescent="0.25">
      <c r="B1047" s="1" t="s">
        <v>30</v>
      </c>
      <c r="C1047" s="1">
        <v>61</v>
      </c>
      <c r="D1047" s="1">
        <v>61</v>
      </c>
      <c r="E1047" s="1">
        <v>2</v>
      </c>
      <c r="F1047" s="1">
        <v>4.0090000000000003</v>
      </c>
    </row>
    <row r="1048" spans="2:6" x14ac:dyDescent="0.25">
      <c r="B1048" s="1" t="s">
        <v>30</v>
      </c>
      <c r="C1048" s="1">
        <v>62</v>
      </c>
      <c r="D1048" s="1">
        <v>62</v>
      </c>
      <c r="E1048" s="1">
        <v>2</v>
      </c>
      <c r="F1048" s="1">
        <v>4.1710000000000003</v>
      </c>
    </row>
    <row r="1049" spans="2:6" x14ac:dyDescent="0.25">
      <c r="B1049" s="1" t="s">
        <v>30</v>
      </c>
      <c r="C1049" s="1">
        <v>63</v>
      </c>
      <c r="D1049" s="1">
        <v>63</v>
      </c>
      <c r="E1049" s="1">
        <v>2</v>
      </c>
      <c r="F1049" s="1">
        <v>4.2320000000000002</v>
      </c>
    </row>
    <row r="1050" spans="2:6" x14ac:dyDescent="0.25">
      <c r="B1050" s="1" t="s">
        <v>30</v>
      </c>
      <c r="C1050" s="1">
        <v>64</v>
      </c>
      <c r="D1050" s="1">
        <v>64</v>
      </c>
      <c r="E1050" s="1">
        <v>2</v>
      </c>
      <c r="F1050" s="1">
        <v>4.0410000000000004</v>
      </c>
    </row>
    <row r="1051" spans="2:6" x14ac:dyDescent="0.25">
      <c r="B1051" s="1" t="s">
        <v>30</v>
      </c>
      <c r="C1051" s="1">
        <v>65</v>
      </c>
      <c r="D1051" s="1">
        <v>65</v>
      </c>
      <c r="E1051" s="1">
        <v>2</v>
      </c>
      <c r="F1051" s="1">
        <v>4.0910000000000002</v>
      </c>
    </row>
    <row r="1052" spans="2:6" x14ac:dyDescent="0.25">
      <c r="B1052" s="1" t="s">
        <v>30</v>
      </c>
      <c r="C1052" s="1">
        <v>66</v>
      </c>
      <c r="D1052" s="1">
        <v>66</v>
      </c>
      <c r="E1052" s="1">
        <v>2</v>
      </c>
      <c r="F1052" s="1">
        <v>4.1239999999999997</v>
      </c>
    </row>
    <row r="1053" spans="2:6" x14ac:dyDescent="0.25">
      <c r="B1053" s="1" t="s">
        <v>30</v>
      </c>
      <c r="C1053" s="1">
        <v>67</v>
      </c>
      <c r="D1053" s="1">
        <v>67</v>
      </c>
      <c r="E1053" s="1">
        <v>2</v>
      </c>
      <c r="F1053" s="1">
        <v>4.1070000000000002</v>
      </c>
    </row>
    <row r="1054" spans="2:6" x14ac:dyDescent="0.25">
      <c r="B1054" s="1" t="s">
        <v>30</v>
      </c>
      <c r="C1054" s="1">
        <v>68</v>
      </c>
      <c r="D1054" s="1">
        <v>68</v>
      </c>
      <c r="E1054" s="1">
        <v>2</v>
      </c>
      <c r="F1054" s="1">
        <v>7.8650000000000002</v>
      </c>
    </row>
    <row r="1055" spans="2:6" x14ac:dyDescent="0.25">
      <c r="B1055" s="1" t="s">
        <v>30</v>
      </c>
      <c r="C1055" s="1">
        <v>69</v>
      </c>
      <c r="D1055" s="1">
        <v>69</v>
      </c>
      <c r="E1055" s="1">
        <v>2</v>
      </c>
      <c r="F1055" s="1">
        <v>4.0389999999999997</v>
      </c>
    </row>
    <row r="1056" spans="2:6" x14ac:dyDescent="0.25">
      <c r="B1056" s="1" t="s">
        <v>30</v>
      </c>
      <c r="C1056" s="1">
        <v>70</v>
      </c>
      <c r="D1056" s="1">
        <v>70</v>
      </c>
      <c r="E1056" s="1">
        <v>2</v>
      </c>
      <c r="F1056" s="1">
        <v>4.0590000000000002</v>
      </c>
    </row>
    <row r="1057" spans="2:6" x14ac:dyDescent="0.25">
      <c r="B1057" s="1" t="s">
        <v>30</v>
      </c>
      <c r="C1057" s="1">
        <v>71</v>
      </c>
      <c r="D1057" s="1">
        <v>71</v>
      </c>
      <c r="E1057" s="1">
        <v>2</v>
      </c>
      <c r="F1057" s="1">
        <v>4.1529999999999996</v>
      </c>
    </row>
    <row r="1058" spans="2:6" x14ac:dyDescent="0.25">
      <c r="B1058" s="1" t="s">
        <v>30</v>
      </c>
      <c r="C1058" s="1">
        <v>72</v>
      </c>
      <c r="D1058" s="1">
        <v>72</v>
      </c>
      <c r="E1058" s="1">
        <v>2</v>
      </c>
      <c r="F1058" s="1">
        <v>4.2709999999999999</v>
      </c>
    </row>
    <row r="1059" spans="2:6" x14ac:dyDescent="0.25">
      <c r="B1059" s="1" t="s">
        <v>30</v>
      </c>
      <c r="C1059" s="1">
        <v>144</v>
      </c>
      <c r="D1059" s="1">
        <v>1</v>
      </c>
      <c r="E1059" s="1">
        <v>3</v>
      </c>
      <c r="F1059" s="1">
        <v>6.399</v>
      </c>
    </row>
    <row r="1060" spans="2:6" x14ac:dyDescent="0.25">
      <c r="B1060" s="1" t="s">
        <v>30</v>
      </c>
      <c r="C1060" s="1">
        <v>145</v>
      </c>
      <c r="D1060" s="1">
        <v>2</v>
      </c>
      <c r="E1060" s="1">
        <v>3</v>
      </c>
      <c r="F1060" s="1">
        <v>4.03</v>
      </c>
    </row>
    <row r="1061" spans="2:6" x14ac:dyDescent="0.25">
      <c r="B1061" s="1" t="s">
        <v>30</v>
      </c>
      <c r="C1061" s="1">
        <v>146</v>
      </c>
      <c r="D1061" s="1">
        <v>3</v>
      </c>
      <c r="E1061" s="1">
        <v>3</v>
      </c>
      <c r="F1061" s="1">
        <v>4.0179999999999998</v>
      </c>
    </row>
    <row r="1062" spans="2:6" x14ac:dyDescent="0.25">
      <c r="B1062" s="1" t="s">
        <v>30</v>
      </c>
      <c r="C1062" s="1">
        <v>147</v>
      </c>
      <c r="D1062" s="1">
        <v>4</v>
      </c>
      <c r="E1062" s="1">
        <v>3</v>
      </c>
      <c r="F1062" s="1">
        <v>4.04</v>
      </c>
    </row>
    <row r="1063" spans="2:6" x14ac:dyDescent="0.25">
      <c r="B1063" s="1" t="s">
        <v>30</v>
      </c>
      <c r="C1063" s="1">
        <v>148</v>
      </c>
      <c r="D1063" s="1">
        <v>5</v>
      </c>
      <c r="E1063" s="1">
        <v>3</v>
      </c>
      <c r="F1063" s="1">
        <v>4.048</v>
      </c>
    </row>
    <row r="1064" spans="2:6" x14ac:dyDescent="0.25">
      <c r="B1064" s="1" t="s">
        <v>30</v>
      </c>
      <c r="C1064" s="1">
        <v>149</v>
      </c>
      <c r="D1064" s="1">
        <v>6</v>
      </c>
      <c r="E1064" s="1">
        <v>3</v>
      </c>
      <c r="F1064" s="1">
        <v>4.109</v>
      </c>
    </row>
    <row r="1065" spans="2:6" x14ac:dyDescent="0.25">
      <c r="B1065" s="1" t="s">
        <v>30</v>
      </c>
      <c r="C1065" s="1">
        <v>150</v>
      </c>
      <c r="D1065" s="1">
        <v>7</v>
      </c>
      <c r="E1065" s="1">
        <v>3</v>
      </c>
      <c r="F1065" s="1">
        <v>4.0949999999999998</v>
      </c>
    </row>
    <row r="1066" spans="2:6" x14ac:dyDescent="0.25">
      <c r="B1066" s="1" t="s">
        <v>30</v>
      </c>
      <c r="C1066" s="1">
        <v>151</v>
      </c>
      <c r="D1066" s="1">
        <v>8</v>
      </c>
      <c r="E1066" s="1">
        <v>3</v>
      </c>
      <c r="F1066" s="1">
        <v>4.0599999999999996</v>
      </c>
    </row>
    <row r="1067" spans="2:6" x14ac:dyDescent="0.25">
      <c r="B1067" s="1" t="s">
        <v>30</v>
      </c>
      <c r="C1067" s="1">
        <v>152</v>
      </c>
      <c r="D1067" s="1">
        <v>9</v>
      </c>
      <c r="E1067" s="1">
        <v>3</v>
      </c>
      <c r="F1067" s="1">
        <v>4.1559999999999997</v>
      </c>
    </row>
    <row r="1068" spans="2:6" x14ac:dyDescent="0.25">
      <c r="B1068" s="1" t="s">
        <v>30</v>
      </c>
      <c r="C1068" s="1">
        <v>153</v>
      </c>
      <c r="D1068" s="1">
        <v>10</v>
      </c>
      <c r="E1068" s="1">
        <v>3</v>
      </c>
      <c r="F1068" s="1">
        <v>4.1130000000000004</v>
      </c>
    </row>
    <row r="1069" spans="2:6" x14ac:dyDescent="0.25">
      <c r="B1069" s="1" t="s">
        <v>30</v>
      </c>
      <c r="C1069" s="1">
        <v>154</v>
      </c>
      <c r="D1069" s="1">
        <v>11</v>
      </c>
      <c r="E1069" s="1">
        <v>3</v>
      </c>
      <c r="F1069" s="1">
        <v>4.1390000000000002</v>
      </c>
    </row>
    <row r="1070" spans="2:6" x14ac:dyDescent="0.25">
      <c r="B1070" s="1" t="s">
        <v>30</v>
      </c>
      <c r="C1070" s="1">
        <v>155</v>
      </c>
      <c r="D1070" s="1">
        <v>12</v>
      </c>
      <c r="E1070" s="1">
        <v>3</v>
      </c>
      <c r="F1070" s="1">
        <v>4.0339999999999998</v>
      </c>
    </row>
    <row r="1071" spans="2:6" x14ac:dyDescent="0.25">
      <c r="B1071" s="1" t="s">
        <v>30</v>
      </c>
      <c r="C1071" s="1">
        <v>156</v>
      </c>
      <c r="D1071" s="1">
        <v>13</v>
      </c>
      <c r="E1071" s="1">
        <v>3</v>
      </c>
      <c r="F1071" s="1">
        <v>4.048</v>
      </c>
    </row>
    <row r="1072" spans="2:6" x14ac:dyDescent="0.25">
      <c r="B1072" s="1" t="s">
        <v>30</v>
      </c>
      <c r="C1072" s="1">
        <v>157</v>
      </c>
      <c r="D1072" s="1">
        <v>14</v>
      </c>
      <c r="E1072" s="1">
        <v>3</v>
      </c>
      <c r="F1072" s="1">
        <v>4.1079999999999997</v>
      </c>
    </row>
    <row r="1073" spans="2:6" x14ac:dyDescent="0.25">
      <c r="B1073" s="1" t="s">
        <v>30</v>
      </c>
      <c r="C1073" s="1">
        <v>158</v>
      </c>
      <c r="D1073" s="1">
        <v>15</v>
      </c>
      <c r="E1073" s="1">
        <v>3</v>
      </c>
      <c r="F1073" s="1">
        <v>4.1920000000000002</v>
      </c>
    </row>
    <row r="1074" spans="2:6" x14ac:dyDescent="0.25">
      <c r="B1074" s="1" t="s">
        <v>30</v>
      </c>
      <c r="C1074" s="1">
        <v>159</v>
      </c>
      <c r="D1074" s="1">
        <v>16</v>
      </c>
      <c r="E1074" s="1">
        <v>3</v>
      </c>
      <c r="F1074" s="1">
        <v>4.141</v>
      </c>
    </row>
    <row r="1075" spans="2:6" x14ac:dyDescent="0.25">
      <c r="B1075" s="1" t="s">
        <v>30</v>
      </c>
      <c r="C1075" s="1">
        <v>160</v>
      </c>
      <c r="D1075" s="1">
        <v>17</v>
      </c>
      <c r="E1075" s="1">
        <v>3</v>
      </c>
      <c r="F1075" s="1">
        <v>4.0629999999999997</v>
      </c>
    </row>
    <row r="1076" spans="2:6" x14ac:dyDescent="0.25">
      <c r="B1076" s="1" t="s">
        <v>30</v>
      </c>
      <c r="C1076" s="1">
        <v>161</v>
      </c>
      <c r="D1076" s="1">
        <v>18</v>
      </c>
      <c r="E1076" s="1">
        <v>3</v>
      </c>
      <c r="F1076" s="1">
        <v>4.0570000000000004</v>
      </c>
    </row>
    <row r="1077" spans="2:6" x14ac:dyDescent="0.25">
      <c r="B1077" s="1" t="s">
        <v>30</v>
      </c>
      <c r="C1077" s="1">
        <v>162</v>
      </c>
      <c r="D1077" s="1">
        <v>19</v>
      </c>
      <c r="E1077" s="1">
        <v>3</v>
      </c>
      <c r="F1077" s="1">
        <v>4.0229999999999997</v>
      </c>
    </row>
    <row r="1078" spans="2:6" x14ac:dyDescent="0.25">
      <c r="B1078" s="1" t="s">
        <v>30</v>
      </c>
      <c r="C1078" s="1">
        <v>163</v>
      </c>
      <c r="D1078" s="1">
        <v>20</v>
      </c>
      <c r="E1078" s="1">
        <v>3</v>
      </c>
      <c r="F1078" s="1">
        <v>4.1159999999999997</v>
      </c>
    </row>
    <row r="1079" spans="2:6" x14ac:dyDescent="0.25">
      <c r="B1079" s="1" t="s">
        <v>30</v>
      </c>
      <c r="C1079" s="1">
        <v>164</v>
      </c>
      <c r="D1079" s="1">
        <v>21</v>
      </c>
      <c r="E1079" s="1">
        <v>3</v>
      </c>
      <c r="F1079" s="1">
        <v>4.1529999999999996</v>
      </c>
    </row>
    <row r="1080" spans="2:6" x14ac:dyDescent="0.25">
      <c r="B1080" s="1" t="s">
        <v>30</v>
      </c>
      <c r="C1080" s="1">
        <v>165</v>
      </c>
      <c r="D1080" s="1">
        <v>22</v>
      </c>
      <c r="E1080" s="1">
        <v>3</v>
      </c>
      <c r="F1080" s="1">
        <v>4.1150000000000002</v>
      </c>
    </row>
    <row r="1081" spans="2:6" x14ac:dyDescent="0.25">
      <c r="B1081" s="1" t="s">
        <v>30</v>
      </c>
      <c r="C1081" s="1">
        <v>166</v>
      </c>
      <c r="D1081" s="1">
        <v>23</v>
      </c>
      <c r="E1081" s="1">
        <v>3</v>
      </c>
      <c r="F1081" s="1">
        <v>4.0960000000000001</v>
      </c>
    </row>
    <row r="1082" spans="2:6" x14ac:dyDescent="0.25">
      <c r="B1082" s="1" t="s">
        <v>30</v>
      </c>
      <c r="C1082" s="1">
        <v>167</v>
      </c>
      <c r="D1082" s="1">
        <v>24</v>
      </c>
      <c r="E1082" s="1">
        <v>3</v>
      </c>
      <c r="F1082" s="1">
        <v>5.694</v>
      </c>
    </row>
    <row r="1083" spans="2:6" x14ac:dyDescent="0.25">
      <c r="B1083" s="1" t="s">
        <v>30</v>
      </c>
      <c r="C1083" s="1">
        <v>168</v>
      </c>
      <c r="D1083" s="1">
        <v>25</v>
      </c>
      <c r="E1083" s="1">
        <v>3</v>
      </c>
      <c r="F1083" s="1">
        <v>4.0780000000000003</v>
      </c>
    </row>
    <row r="1084" spans="2:6" x14ac:dyDescent="0.25">
      <c r="B1084" s="1" t="s">
        <v>30</v>
      </c>
      <c r="C1084" s="1">
        <v>169</v>
      </c>
      <c r="D1084" s="1">
        <v>26</v>
      </c>
      <c r="E1084" s="1">
        <v>3</v>
      </c>
      <c r="F1084" s="1">
        <v>3.8450000000000002</v>
      </c>
    </row>
    <row r="1085" spans="2:6" x14ac:dyDescent="0.25">
      <c r="B1085" s="1" t="s">
        <v>30</v>
      </c>
      <c r="C1085" s="1">
        <v>170</v>
      </c>
      <c r="D1085" s="1">
        <v>27</v>
      </c>
      <c r="E1085" s="1">
        <v>3</v>
      </c>
      <c r="F1085" s="1">
        <v>4.0449999999999999</v>
      </c>
    </row>
    <row r="1086" spans="2:6" x14ac:dyDescent="0.25">
      <c r="B1086" s="1" t="s">
        <v>30</v>
      </c>
      <c r="C1086" s="1">
        <v>171</v>
      </c>
      <c r="D1086" s="1">
        <v>28</v>
      </c>
      <c r="E1086" s="1">
        <v>3</v>
      </c>
      <c r="F1086" s="1">
        <v>4.0599999999999996</v>
      </c>
    </row>
    <row r="1087" spans="2:6" x14ac:dyDescent="0.25">
      <c r="B1087" s="1" t="s">
        <v>30</v>
      </c>
      <c r="C1087" s="1">
        <v>172</v>
      </c>
      <c r="D1087" s="1">
        <v>29</v>
      </c>
      <c r="E1087" s="1">
        <v>3</v>
      </c>
      <c r="F1087" s="1">
        <v>4.0389999999999997</v>
      </c>
    </row>
    <row r="1088" spans="2:6" x14ac:dyDescent="0.25">
      <c r="B1088" s="1" t="s">
        <v>30</v>
      </c>
      <c r="C1088" s="1">
        <v>173</v>
      </c>
      <c r="D1088" s="1">
        <v>30</v>
      </c>
      <c r="E1088" s="1">
        <v>3</v>
      </c>
      <c r="F1088" s="1">
        <v>4.0199999999999996</v>
      </c>
    </row>
    <row r="1089" spans="2:6" x14ac:dyDescent="0.25">
      <c r="B1089" s="1" t="s">
        <v>30</v>
      </c>
      <c r="C1089" s="1">
        <v>174</v>
      </c>
      <c r="D1089" s="1">
        <v>31</v>
      </c>
      <c r="E1089" s="1">
        <v>3</v>
      </c>
      <c r="F1089" s="1">
        <v>4.0670000000000002</v>
      </c>
    </row>
    <row r="1090" spans="2:6" x14ac:dyDescent="0.25">
      <c r="B1090" s="1" t="s">
        <v>30</v>
      </c>
      <c r="C1090" s="1">
        <v>175</v>
      </c>
      <c r="D1090" s="1">
        <v>32</v>
      </c>
      <c r="E1090" s="1">
        <v>3</v>
      </c>
      <c r="F1090" s="1">
        <v>4.1559999999999997</v>
      </c>
    </row>
    <row r="1091" spans="2:6" x14ac:dyDescent="0.25">
      <c r="B1091" s="1" t="s">
        <v>30</v>
      </c>
      <c r="C1091" s="1">
        <v>176</v>
      </c>
      <c r="D1091" s="1">
        <v>33</v>
      </c>
      <c r="E1091" s="1">
        <v>3</v>
      </c>
      <c r="F1091" s="1">
        <v>4.0460000000000003</v>
      </c>
    </row>
    <row r="1092" spans="2:6" x14ac:dyDescent="0.25">
      <c r="B1092" s="1" t="s">
        <v>30</v>
      </c>
      <c r="C1092" s="1">
        <v>177</v>
      </c>
      <c r="D1092" s="1">
        <v>34</v>
      </c>
      <c r="E1092" s="1">
        <v>3</v>
      </c>
      <c r="F1092" s="1">
        <v>4.2060000000000004</v>
      </c>
    </row>
    <row r="1093" spans="2:6" x14ac:dyDescent="0.25">
      <c r="B1093" s="1" t="s">
        <v>30</v>
      </c>
      <c r="C1093" s="1">
        <v>178</v>
      </c>
      <c r="D1093" s="1">
        <v>35</v>
      </c>
      <c r="E1093" s="1">
        <v>3</v>
      </c>
      <c r="F1093" s="1">
        <v>4.125</v>
      </c>
    </row>
    <row r="1094" spans="2:6" x14ac:dyDescent="0.25">
      <c r="B1094" s="1" t="s">
        <v>30</v>
      </c>
      <c r="C1094" s="1">
        <v>179</v>
      </c>
      <c r="D1094" s="1">
        <v>36</v>
      </c>
      <c r="E1094" s="1">
        <v>3</v>
      </c>
      <c r="F1094" s="1">
        <v>4.1449999999999996</v>
      </c>
    </row>
    <row r="1095" spans="2:6" x14ac:dyDescent="0.25">
      <c r="B1095" s="1" t="s">
        <v>30</v>
      </c>
      <c r="C1095" s="1">
        <v>180</v>
      </c>
      <c r="D1095" s="1">
        <v>37</v>
      </c>
      <c r="E1095" s="1">
        <v>3</v>
      </c>
      <c r="F1095" s="1">
        <v>4.1029999999999998</v>
      </c>
    </row>
    <row r="1096" spans="2:6" x14ac:dyDescent="0.25">
      <c r="B1096" s="1" t="s">
        <v>30</v>
      </c>
      <c r="C1096" s="1">
        <v>181</v>
      </c>
      <c r="D1096" s="1">
        <v>38</v>
      </c>
      <c r="E1096" s="1">
        <v>3</v>
      </c>
      <c r="F1096" s="1">
        <v>4.0650000000000004</v>
      </c>
    </row>
    <row r="1097" spans="2:6" x14ac:dyDescent="0.25">
      <c r="B1097" s="1" t="s">
        <v>30</v>
      </c>
      <c r="C1097" s="1">
        <v>182</v>
      </c>
      <c r="D1097" s="1">
        <v>39</v>
      </c>
      <c r="E1097" s="1">
        <v>3</v>
      </c>
      <c r="F1097" s="1">
        <v>4.0739999999999998</v>
      </c>
    </row>
    <row r="1098" spans="2:6" x14ac:dyDescent="0.25">
      <c r="B1098" s="1" t="s">
        <v>30</v>
      </c>
      <c r="C1098" s="1">
        <v>183</v>
      </c>
      <c r="D1098" s="1">
        <v>40</v>
      </c>
      <c r="E1098" s="1">
        <v>3</v>
      </c>
      <c r="F1098" s="1">
        <v>4.0819999999999999</v>
      </c>
    </row>
    <row r="1099" spans="2:6" x14ac:dyDescent="0.25">
      <c r="B1099" s="1" t="s">
        <v>30</v>
      </c>
      <c r="C1099" s="1">
        <v>184</v>
      </c>
      <c r="D1099" s="1">
        <v>41</v>
      </c>
      <c r="E1099" s="1">
        <v>3</v>
      </c>
      <c r="F1099" s="1">
        <v>4.0720000000000001</v>
      </c>
    </row>
    <row r="1100" spans="2:6" x14ac:dyDescent="0.25">
      <c r="B1100" s="1" t="s">
        <v>30</v>
      </c>
      <c r="C1100" s="1">
        <v>185</v>
      </c>
      <c r="D1100" s="1">
        <v>42</v>
      </c>
      <c r="E1100" s="1">
        <v>3</v>
      </c>
      <c r="F1100" s="1">
        <v>4.0250000000000004</v>
      </c>
    </row>
    <row r="1101" spans="2:6" x14ac:dyDescent="0.25">
      <c r="B1101" s="1" t="s">
        <v>30</v>
      </c>
      <c r="C1101" s="1">
        <v>186</v>
      </c>
      <c r="D1101" s="1">
        <v>43</v>
      </c>
      <c r="E1101" s="1">
        <v>3</v>
      </c>
      <c r="F1101" s="1">
        <v>3.956</v>
      </c>
    </row>
    <row r="1102" spans="2:6" x14ac:dyDescent="0.25">
      <c r="B1102" s="1" t="s">
        <v>30</v>
      </c>
      <c r="C1102" s="1">
        <v>187</v>
      </c>
      <c r="D1102" s="1">
        <v>44</v>
      </c>
      <c r="E1102" s="1">
        <v>3</v>
      </c>
      <c r="F1102" s="1">
        <v>4.242</v>
      </c>
    </row>
    <row r="1103" spans="2:6" x14ac:dyDescent="0.25">
      <c r="B1103" s="1" t="s">
        <v>30</v>
      </c>
      <c r="C1103" s="1">
        <v>188</v>
      </c>
      <c r="D1103" s="1">
        <v>45</v>
      </c>
      <c r="E1103" s="1">
        <v>3</v>
      </c>
      <c r="F1103" s="1">
        <v>4.08</v>
      </c>
    </row>
    <row r="1104" spans="2:6" x14ac:dyDescent="0.25">
      <c r="B1104" s="1" t="s">
        <v>30</v>
      </c>
      <c r="C1104" s="1">
        <v>189</v>
      </c>
      <c r="D1104" s="1">
        <v>46</v>
      </c>
      <c r="E1104" s="1">
        <v>3</v>
      </c>
      <c r="F1104" s="1">
        <v>4.0629999999999997</v>
      </c>
    </row>
    <row r="1105" spans="2:6" x14ac:dyDescent="0.25">
      <c r="B1105" s="1" t="s">
        <v>30</v>
      </c>
      <c r="C1105" s="1">
        <v>190</v>
      </c>
      <c r="D1105" s="1">
        <v>47</v>
      </c>
      <c r="E1105" s="1">
        <v>3</v>
      </c>
      <c r="F1105" s="1">
        <v>4.0179999999999998</v>
      </c>
    </row>
    <row r="1106" spans="2:6" x14ac:dyDescent="0.25">
      <c r="B1106" s="1" t="s">
        <v>30</v>
      </c>
      <c r="C1106" s="1">
        <v>191</v>
      </c>
      <c r="D1106" s="1">
        <v>48</v>
      </c>
      <c r="E1106" s="1">
        <v>3</v>
      </c>
      <c r="F1106" s="1">
        <v>4.0789999999999997</v>
      </c>
    </row>
    <row r="1107" spans="2:6" x14ac:dyDescent="0.25">
      <c r="B1107" s="1" t="s">
        <v>30</v>
      </c>
      <c r="C1107" s="1">
        <v>192</v>
      </c>
      <c r="D1107" s="1">
        <v>49</v>
      </c>
      <c r="E1107" s="1">
        <v>3</v>
      </c>
      <c r="F1107" s="1">
        <v>3.9820000000000002</v>
      </c>
    </row>
    <row r="1108" spans="2:6" x14ac:dyDescent="0.25">
      <c r="B1108" s="1" t="s">
        <v>30</v>
      </c>
      <c r="C1108" s="1">
        <v>193</v>
      </c>
      <c r="D1108" s="1">
        <v>50</v>
      </c>
      <c r="E1108" s="1">
        <v>3</v>
      </c>
      <c r="F1108" s="1">
        <v>3.99</v>
      </c>
    </row>
    <row r="1109" spans="2:6" x14ac:dyDescent="0.25">
      <c r="B1109" s="1" t="s">
        <v>30</v>
      </c>
      <c r="C1109" s="1">
        <v>194</v>
      </c>
      <c r="D1109" s="1">
        <v>51</v>
      </c>
      <c r="E1109" s="1">
        <v>3</v>
      </c>
      <c r="F1109" s="1">
        <v>3.9809999999999999</v>
      </c>
    </row>
    <row r="1110" spans="2:6" x14ac:dyDescent="0.25">
      <c r="B1110" s="1" t="s">
        <v>30</v>
      </c>
      <c r="C1110" s="1">
        <v>195</v>
      </c>
      <c r="D1110" s="1">
        <v>52</v>
      </c>
      <c r="E1110" s="1">
        <v>3</v>
      </c>
      <c r="F1110" s="1">
        <v>4.0339999999999998</v>
      </c>
    </row>
    <row r="1111" spans="2:6" x14ac:dyDescent="0.25">
      <c r="B1111" s="1" t="s">
        <v>30</v>
      </c>
      <c r="C1111" s="1">
        <v>196</v>
      </c>
      <c r="D1111" s="1">
        <v>53</v>
      </c>
      <c r="E1111" s="1">
        <v>3</v>
      </c>
      <c r="F1111" s="1">
        <v>4.024</v>
      </c>
    </row>
    <row r="1112" spans="2:6" x14ac:dyDescent="0.25">
      <c r="B1112" s="1" t="s">
        <v>30</v>
      </c>
      <c r="C1112" s="1">
        <v>197</v>
      </c>
      <c r="D1112" s="1">
        <v>54</v>
      </c>
      <c r="E1112" s="1">
        <v>3</v>
      </c>
      <c r="F1112" s="1">
        <v>4.0640000000000001</v>
      </c>
    </row>
    <row r="1113" spans="2:6" x14ac:dyDescent="0.25">
      <c r="B1113" s="1" t="s">
        <v>30</v>
      </c>
      <c r="C1113" s="1">
        <v>198</v>
      </c>
      <c r="D1113" s="1">
        <v>55</v>
      </c>
      <c r="E1113" s="1">
        <v>3</v>
      </c>
      <c r="F1113" s="1">
        <v>4.0010000000000003</v>
      </c>
    </row>
    <row r="1114" spans="2:6" x14ac:dyDescent="0.25">
      <c r="B1114" s="1" t="s">
        <v>30</v>
      </c>
      <c r="C1114" s="1">
        <v>199</v>
      </c>
      <c r="D1114" s="1">
        <v>56</v>
      </c>
      <c r="E1114" s="1">
        <v>3</v>
      </c>
      <c r="F1114" s="1">
        <v>3.9910000000000001</v>
      </c>
    </row>
    <row r="1115" spans="2:6" x14ac:dyDescent="0.25">
      <c r="B1115" s="1" t="s">
        <v>30</v>
      </c>
      <c r="C1115" s="1">
        <v>200</v>
      </c>
      <c r="D1115" s="1">
        <v>57</v>
      </c>
      <c r="E1115" s="1">
        <v>3</v>
      </c>
      <c r="F1115" s="1">
        <v>3.9870000000000001</v>
      </c>
    </row>
    <row r="1116" spans="2:6" x14ac:dyDescent="0.25">
      <c r="B1116" s="1" t="s">
        <v>30</v>
      </c>
      <c r="C1116" s="1">
        <v>201</v>
      </c>
      <c r="D1116" s="1">
        <v>58</v>
      </c>
      <c r="E1116" s="1">
        <v>3</v>
      </c>
      <c r="F1116" s="1">
        <v>4.1390000000000002</v>
      </c>
    </row>
    <row r="1117" spans="2:6" x14ac:dyDescent="0.25">
      <c r="B1117" s="1" t="s">
        <v>30</v>
      </c>
      <c r="C1117" s="1">
        <v>202</v>
      </c>
      <c r="D1117" s="1">
        <v>59</v>
      </c>
      <c r="E1117" s="1">
        <v>3</v>
      </c>
      <c r="F1117" s="1">
        <v>4.0960000000000001</v>
      </c>
    </row>
    <row r="1118" spans="2:6" x14ac:dyDescent="0.25">
      <c r="B1118" s="1" t="s">
        <v>30</v>
      </c>
      <c r="C1118" s="1">
        <v>203</v>
      </c>
      <c r="D1118" s="1">
        <v>60</v>
      </c>
      <c r="E1118" s="1">
        <v>3</v>
      </c>
      <c r="F1118" s="1">
        <v>4.1340000000000003</v>
      </c>
    </row>
    <row r="1119" spans="2:6" x14ac:dyDescent="0.25">
      <c r="B1119" s="1" t="s">
        <v>30</v>
      </c>
      <c r="C1119" s="1">
        <v>204</v>
      </c>
      <c r="D1119" s="1">
        <v>61</v>
      </c>
      <c r="E1119" s="1">
        <v>3</v>
      </c>
      <c r="F1119" s="1">
        <v>4.0250000000000004</v>
      </c>
    </row>
    <row r="1120" spans="2:6" x14ac:dyDescent="0.25">
      <c r="B1120" s="1" t="s">
        <v>30</v>
      </c>
      <c r="C1120" s="1">
        <v>205</v>
      </c>
      <c r="D1120" s="1">
        <v>62</v>
      </c>
      <c r="E1120" s="1">
        <v>3</v>
      </c>
      <c r="F1120" s="1">
        <v>3.9780000000000002</v>
      </c>
    </row>
    <row r="1121" spans="2:6" x14ac:dyDescent="0.25">
      <c r="B1121" s="1" t="s">
        <v>30</v>
      </c>
      <c r="C1121" s="1">
        <v>206</v>
      </c>
      <c r="D1121" s="1">
        <v>63</v>
      </c>
      <c r="E1121" s="1">
        <v>3</v>
      </c>
      <c r="F1121" s="1">
        <v>4.077</v>
      </c>
    </row>
    <row r="1122" spans="2:6" x14ac:dyDescent="0.25">
      <c r="B1122" s="1" t="s">
        <v>30</v>
      </c>
      <c r="C1122" s="1">
        <v>207</v>
      </c>
      <c r="D1122" s="1">
        <v>64</v>
      </c>
      <c r="E1122" s="1">
        <v>3</v>
      </c>
      <c r="F1122" s="1">
        <v>4.1310000000000002</v>
      </c>
    </row>
    <row r="1123" spans="2:6" x14ac:dyDescent="0.25">
      <c r="B1123" s="1" t="s">
        <v>30</v>
      </c>
      <c r="C1123" s="1">
        <v>208</v>
      </c>
      <c r="D1123" s="1">
        <v>65</v>
      </c>
      <c r="E1123" s="1">
        <v>3</v>
      </c>
      <c r="F1123" s="1">
        <v>4.069</v>
      </c>
    </row>
    <row r="1124" spans="2:6" x14ac:dyDescent="0.25">
      <c r="B1124" s="1" t="s">
        <v>30</v>
      </c>
      <c r="C1124" s="1">
        <v>209</v>
      </c>
      <c r="D1124" s="1">
        <v>66</v>
      </c>
      <c r="E1124" s="1">
        <v>3</v>
      </c>
      <c r="F1124" s="1">
        <v>3.9790000000000001</v>
      </c>
    </row>
    <row r="1125" spans="2:6" x14ac:dyDescent="0.25">
      <c r="B1125" s="1" t="s">
        <v>30</v>
      </c>
      <c r="C1125" s="1">
        <v>210</v>
      </c>
      <c r="D1125" s="1">
        <v>67</v>
      </c>
      <c r="E1125" s="1">
        <v>3</v>
      </c>
      <c r="F1125" s="1">
        <v>4.03</v>
      </c>
    </row>
    <row r="1126" spans="2:6" x14ac:dyDescent="0.25">
      <c r="B1126" s="1" t="s">
        <v>30</v>
      </c>
      <c r="C1126" s="1">
        <v>211</v>
      </c>
      <c r="D1126" s="1">
        <v>68</v>
      </c>
      <c r="E1126" s="1">
        <v>3</v>
      </c>
      <c r="F1126" s="1">
        <v>3.9809999999999999</v>
      </c>
    </row>
    <row r="1127" spans="2:6" x14ac:dyDescent="0.25">
      <c r="B1127" s="1" t="s">
        <v>30</v>
      </c>
      <c r="C1127" s="1">
        <v>212</v>
      </c>
      <c r="D1127" s="1">
        <v>69</v>
      </c>
      <c r="E1127" s="1">
        <v>3</v>
      </c>
      <c r="F1127" s="1">
        <v>4.08</v>
      </c>
    </row>
    <row r="1128" spans="2:6" x14ac:dyDescent="0.25">
      <c r="B1128" s="1" t="s">
        <v>30</v>
      </c>
      <c r="C1128" s="1">
        <v>213</v>
      </c>
      <c r="D1128" s="1">
        <v>70</v>
      </c>
      <c r="E1128" s="1">
        <v>3</v>
      </c>
      <c r="F1128" s="1">
        <v>4.0119999999999996</v>
      </c>
    </row>
    <row r="1129" spans="2:6" x14ac:dyDescent="0.25">
      <c r="B1129" s="1" t="s">
        <v>30</v>
      </c>
      <c r="C1129" s="1">
        <v>214</v>
      </c>
      <c r="D1129" s="1">
        <v>71</v>
      </c>
      <c r="E1129" s="1">
        <v>3</v>
      </c>
      <c r="F1129" s="1">
        <v>4.0739999999999998</v>
      </c>
    </row>
    <row r="1130" spans="2:6" x14ac:dyDescent="0.25">
      <c r="B1130" s="1" t="s">
        <v>30</v>
      </c>
      <c r="C1130" s="1">
        <v>215</v>
      </c>
      <c r="D1130" s="1">
        <v>72</v>
      </c>
      <c r="E1130" s="1">
        <v>3</v>
      </c>
      <c r="F1130" s="1">
        <v>3.996</v>
      </c>
    </row>
    <row r="1131" spans="2:6" x14ac:dyDescent="0.25">
      <c r="B1131" s="1" t="s">
        <v>30</v>
      </c>
      <c r="C1131" s="1">
        <v>216</v>
      </c>
      <c r="D1131" s="1">
        <v>73</v>
      </c>
      <c r="E1131" s="1">
        <v>3</v>
      </c>
      <c r="F1131" s="1">
        <v>5.367</v>
      </c>
    </row>
    <row r="1132" spans="2:6" x14ac:dyDescent="0.25">
      <c r="B1132" s="1" t="s">
        <v>25</v>
      </c>
      <c r="C1132" s="1">
        <v>1</v>
      </c>
      <c r="D1132" s="1">
        <v>1</v>
      </c>
      <c r="E1132" s="1">
        <v>1</v>
      </c>
      <c r="F1132" s="1">
        <v>5.1100000000000003</v>
      </c>
    </row>
    <row r="1133" spans="2:6" x14ac:dyDescent="0.25">
      <c r="B1133" s="1" t="s">
        <v>25</v>
      </c>
      <c r="C1133" s="1">
        <v>2</v>
      </c>
      <c r="D1133" s="1">
        <v>2</v>
      </c>
      <c r="E1133" s="1">
        <v>1</v>
      </c>
      <c r="F1133" s="1">
        <v>4.1749999999999998</v>
      </c>
    </row>
    <row r="1134" spans="2:6" x14ac:dyDescent="0.25">
      <c r="B1134" s="1" t="s">
        <v>25</v>
      </c>
      <c r="C1134" s="1">
        <v>3</v>
      </c>
      <c r="D1134" s="1">
        <v>3</v>
      </c>
      <c r="E1134" s="1">
        <v>1</v>
      </c>
      <c r="F1134" s="1">
        <v>6.194</v>
      </c>
    </row>
    <row r="1135" spans="2:6" x14ac:dyDescent="0.25">
      <c r="B1135" s="1" t="s">
        <v>25</v>
      </c>
      <c r="C1135" s="1">
        <v>4</v>
      </c>
      <c r="D1135" s="1">
        <v>4</v>
      </c>
      <c r="E1135" s="1">
        <v>1</v>
      </c>
      <c r="F1135" s="1">
        <v>4.1609999999999996</v>
      </c>
    </row>
    <row r="1136" spans="2:6" x14ac:dyDescent="0.25">
      <c r="B1136" s="1" t="s">
        <v>25</v>
      </c>
      <c r="C1136" s="1">
        <v>5</v>
      </c>
      <c r="D1136" s="1">
        <v>5</v>
      </c>
      <c r="E1136" s="1">
        <v>1</v>
      </c>
      <c r="F1136" s="1">
        <v>4.1909999999999998</v>
      </c>
    </row>
    <row r="1137" spans="2:6" x14ac:dyDescent="0.25">
      <c r="B1137" s="1" t="s">
        <v>25</v>
      </c>
      <c r="C1137" s="1">
        <v>6</v>
      </c>
      <c r="D1137" s="1">
        <v>6</v>
      </c>
      <c r="E1137" s="1">
        <v>1</v>
      </c>
      <c r="F1137" s="1">
        <v>4.1280000000000001</v>
      </c>
    </row>
    <row r="1138" spans="2:6" x14ac:dyDescent="0.25">
      <c r="B1138" s="1" t="s">
        <v>25</v>
      </c>
      <c r="C1138" s="1">
        <v>7</v>
      </c>
      <c r="D1138" s="1">
        <v>7</v>
      </c>
      <c r="E1138" s="1">
        <v>1</v>
      </c>
      <c r="F1138" s="1">
        <v>4.13</v>
      </c>
    </row>
    <row r="1139" spans="2:6" x14ac:dyDescent="0.25">
      <c r="B1139" s="1" t="s">
        <v>25</v>
      </c>
      <c r="C1139" s="1">
        <v>8</v>
      </c>
      <c r="D1139" s="1">
        <v>8</v>
      </c>
      <c r="E1139" s="1">
        <v>1</v>
      </c>
      <c r="F1139" s="1">
        <v>4.0810000000000004</v>
      </c>
    </row>
    <row r="1140" spans="2:6" x14ac:dyDescent="0.25">
      <c r="B1140" s="1" t="s">
        <v>25</v>
      </c>
      <c r="C1140" s="1">
        <v>9</v>
      </c>
      <c r="D1140" s="1">
        <v>9</v>
      </c>
      <c r="E1140" s="1">
        <v>1</v>
      </c>
      <c r="F1140" s="1">
        <v>4.1920000000000002</v>
      </c>
    </row>
    <row r="1141" spans="2:6" x14ac:dyDescent="0.25">
      <c r="B1141" s="1" t="s">
        <v>25</v>
      </c>
      <c r="C1141" s="1">
        <v>10</v>
      </c>
      <c r="D1141" s="1">
        <v>10</v>
      </c>
      <c r="E1141" s="1">
        <v>1</v>
      </c>
      <c r="F1141" s="1">
        <v>4.3440000000000003</v>
      </c>
    </row>
    <row r="1142" spans="2:6" x14ac:dyDescent="0.25">
      <c r="B1142" s="1" t="s">
        <v>25</v>
      </c>
      <c r="C1142" s="1">
        <v>11</v>
      </c>
      <c r="D1142" s="1">
        <v>11</v>
      </c>
      <c r="E1142" s="1">
        <v>1</v>
      </c>
      <c r="F1142" s="1">
        <v>6.85</v>
      </c>
    </row>
    <row r="1143" spans="2:6" x14ac:dyDescent="0.25">
      <c r="B1143" s="1" t="s">
        <v>25</v>
      </c>
      <c r="C1143" s="1">
        <v>12</v>
      </c>
      <c r="D1143" s="1">
        <v>12</v>
      </c>
      <c r="E1143" s="1">
        <v>1</v>
      </c>
      <c r="F1143" s="1">
        <v>4.3090000000000002</v>
      </c>
    </row>
    <row r="1144" spans="2:6" x14ac:dyDescent="0.25">
      <c r="B1144" s="1" t="s">
        <v>25</v>
      </c>
      <c r="C1144" s="1">
        <v>13</v>
      </c>
      <c r="D1144" s="1">
        <v>13</v>
      </c>
      <c r="E1144" s="1">
        <v>1</v>
      </c>
      <c r="F1144" s="1">
        <v>6.48</v>
      </c>
    </row>
    <row r="1145" spans="2:6" x14ac:dyDescent="0.25">
      <c r="B1145" s="1" t="s">
        <v>25</v>
      </c>
      <c r="C1145" s="1">
        <v>14</v>
      </c>
      <c r="D1145" s="1">
        <v>14</v>
      </c>
      <c r="E1145" s="1">
        <v>1</v>
      </c>
      <c r="F1145" s="1">
        <v>4.2380000000000004</v>
      </c>
    </row>
    <row r="1146" spans="2:6" x14ac:dyDescent="0.25">
      <c r="B1146" s="1" t="s">
        <v>25</v>
      </c>
      <c r="C1146" s="1">
        <v>15</v>
      </c>
      <c r="D1146" s="1">
        <v>15</v>
      </c>
      <c r="E1146" s="1">
        <v>1</v>
      </c>
      <c r="F1146" s="1">
        <v>4.1429999999999998</v>
      </c>
    </row>
    <row r="1147" spans="2:6" x14ac:dyDescent="0.25">
      <c r="B1147" s="1" t="s">
        <v>25</v>
      </c>
      <c r="C1147" s="1">
        <v>16</v>
      </c>
      <c r="D1147" s="1">
        <v>16</v>
      </c>
      <c r="E1147" s="1">
        <v>1</v>
      </c>
      <c r="F1147" s="1">
        <v>4.1319999999999997</v>
      </c>
    </row>
    <row r="1148" spans="2:6" x14ac:dyDescent="0.25">
      <c r="B1148" s="1" t="s">
        <v>25</v>
      </c>
      <c r="C1148" s="1">
        <v>17</v>
      </c>
      <c r="D1148" s="1">
        <v>17</v>
      </c>
      <c r="E1148" s="1">
        <v>1</v>
      </c>
      <c r="F1148" s="1">
        <v>4.0810000000000004</v>
      </c>
    </row>
    <row r="1149" spans="2:6" x14ac:dyDescent="0.25">
      <c r="B1149" s="1" t="s">
        <v>25</v>
      </c>
      <c r="C1149" s="1">
        <v>18</v>
      </c>
      <c r="D1149" s="1">
        <v>18</v>
      </c>
      <c r="E1149" s="1">
        <v>1</v>
      </c>
      <c r="F1149" s="1">
        <v>4.1740000000000004</v>
      </c>
    </row>
    <row r="1150" spans="2:6" x14ac:dyDescent="0.25">
      <c r="B1150" s="1" t="s">
        <v>25</v>
      </c>
      <c r="C1150" s="1">
        <v>19</v>
      </c>
      <c r="D1150" s="1">
        <v>19</v>
      </c>
      <c r="E1150" s="1">
        <v>1</v>
      </c>
      <c r="F1150" s="1">
        <v>4.093</v>
      </c>
    </row>
    <row r="1151" spans="2:6" x14ac:dyDescent="0.25">
      <c r="B1151" s="1" t="s">
        <v>25</v>
      </c>
      <c r="C1151" s="1">
        <v>20</v>
      </c>
      <c r="D1151" s="1">
        <v>20</v>
      </c>
      <c r="E1151" s="1">
        <v>1</v>
      </c>
      <c r="F1151" s="1">
        <v>4.1289999999999996</v>
      </c>
    </row>
    <row r="1152" spans="2:6" x14ac:dyDescent="0.25">
      <c r="B1152" s="1" t="s">
        <v>25</v>
      </c>
      <c r="C1152" s="1">
        <v>21</v>
      </c>
      <c r="D1152" s="1">
        <v>21</v>
      </c>
      <c r="E1152" s="1">
        <v>1</v>
      </c>
      <c r="F1152" s="1">
        <v>4.1029999999999998</v>
      </c>
    </row>
    <row r="1153" spans="2:6" x14ac:dyDescent="0.25">
      <c r="B1153" s="1" t="s">
        <v>25</v>
      </c>
      <c r="C1153" s="1">
        <v>22</v>
      </c>
      <c r="D1153" s="1">
        <v>22</v>
      </c>
      <c r="E1153" s="1">
        <v>1</v>
      </c>
      <c r="F1153" s="1">
        <v>4.0819999999999999</v>
      </c>
    </row>
    <row r="1154" spans="2:6" x14ac:dyDescent="0.25">
      <c r="B1154" s="1" t="s">
        <v>25</v>
      </c>
      <c r="C1154" s="1">
        <v>23</v>
      </c>
      <c r="D1154" s="1">
        <v>23</v>
      </c>
      <c r="E1154" s="1">
        <v>1</v>
      </c>
      <c r="F1154" s="1">
        <v>4.1070000000000002</v>
      </c>
    </row>
    <row r="1155" spans="2:6" x14ac:dyDescent="0.25">
      <c r="B1155" s="1" t="s">
        <v>25</v>
      </c>
      <c r="C1155" s="1">
        <v>24</v>
      </c>
      <c r="D1155" s="1">
        <v>24</v>
      </c>
      <c r="E1155" s="1">
        <v>1</v>
      </c>
      <c r="F1155" s="1">
        <v>4.0979999999999999</v>
      </c>
    </row>
    <row r="1156" spans="2:6" x14ac:dyDescent="0.25">
      <c r="B1156" s="1" t="s">
        <v>25</v>
      </c>
      <c r="C1156" s="1">
        <v>25</v>
      </c>
      <c r="D1156" s="1">
        <v>25</v>
      </c>
      <c r="E1156" s="1">
        <v>1</v>
      </c>
      <c r="F1156" s="1">
        <v>4.1079999999999997</v>
      </c>
    </row>
    <row r="1157" spans="2:6" x14ac:dyDescent="0.25">
      <c r="B1157" s="1" t="s">
        <v>25</v>
      </c>
      <c r="C1157" s="1">
        <v>26</v>
      </c>
      <c r="D1157" s="1">
        <v>26</v>
      </c>
      <c r="E1157" s="1">
        <v>1</v>
      </c>
      <c r="F1157" s="1">
        <v>4.0469999999999997</v>
      </c>
    </row>
    <row r="1158" spans="2:6" x14ac:dyDescent="0.25">
      <c r="B1158" s="1" t="s">
        <v>25</v>
      </c>
      <c r="C1158" s="1">
        <v>27</v>
      </c>
      <c r="D1158" s="1">
        <v>27</v>
      </c>
      <c r="E1158" s="1">
        <v>1</v>
      </c>
      <c r="F1158" s="1">
        <v>6.36</v>
      </c>
    </row>
    <row r="1159" spans="2:6" x14ac:dyDescent="0.25">
      <c r="B1159" s="1" t="s">
        <v>25</v>
      </c>
      <c r="C1159" s="1">
        <v>28</v>
      </c>
      <c r="D1159" s="1">
        <v>28</v>
      </c>
      <c r="E1159" s="1">
        <v>1</v>
      </c>
      <c r="F1159" s="1">
        <v>4.3319999999999999</v>
      </c>
    </row>
    <row r="1160" spans="2:6" x14ac:dyDescent="0.25">
      <c r="B1160" s="1" t="s">
        <v>25</v>
      </c>
      <c r="C1160" s="1">
        <v>29</v>
      </c>
      <c r="D1160" s="1">
        <v>29</v>
      </c>
      <c r="E1160" s="1">
        <v>1</v>
      </c>
      <c r="F1160" s="1">
        <v>4.0990000000000002</v>
      </c>
    </row>
    <row r="1161" spans="2:6" x14ac:dyDescent="0.25">
      <c r="B1161" s="1" t="s">
        <v>25</v>
      </c>
      <c r="C1161" s="1">
        <v>30</v>
      </c>
      <c r="D1161" s="1">
        <v>30</v>
      </c>
      <c r="E1161" s="1">
        <v>1</v>
      </c>
      <c r="F1161" s="1">
        <v>4.0570000000000004</v>
      </c>
    </row>
    <row r="1162" spans="2:6" x14ac:dyDescent="0.25">
      <c r="B1162" s="1" t="s">
        <v>25</v>
      </c>
      <c r="C1162" s="1">
        <v>31</v>
      </c>
      <c r="D1162" s="1">
        <v>31</v>
      </c>
      <c r="E1162" s="1">
        <v>1</v>
      </c>
      <c r="F1162" s="1">
        <v>4.0519999999999996</v>
      </c>
    </row>
    <row r="1163" spans="2:6" x14ac:dyDescent="0.25">
      <c r="B1163" s="1" t="s">
        <v>25</v>
      </c>
      <c r="C1163" s="1">
        <v>32</v>
      </c>
      <c r="D1163" s="1">
        <v>32</v>
      </c>
      <c r="E1163" s="1">
        <v>1</v>
      </c>
      <c r="F1163" s="1">
        <v>4.1710000000000003</v>
      </c>
    </row>
    <row r="1164" spans="2:6" x14ac:dyDescent="0.25">
      <c r="B1164" s="1" t="s">
        <v>25</v>
      </c>
      <c r="C1164" s="1">
        <v>33</v>
      </c>
      <c r="D1164" s="1">
        <v>33</v>
      </c>
      <c r="E1164" s="1">
        <v>1</v>
      </c>
      <c r="F1164" s="1">
        <v>4.1639999999999997</v>
      </c>
    </row>
    <row r="1165" spans="2:6" x14ac:dyDescent="0.25">
      <c r="B1165" s="1" t="s">
        <v>25</v>
      </c>
      <c r="C1165" s="1">
        <v>34</v>
      </c>
      <c r="D1165" s="1">
        <v>34</v>
      </c>
      <c r="E1165" s="1">
        <v>1</v>
      </c>
      <c r="F1165" s="1">
        <v>4.1470000000000002</v>
      </c>
    </row>
    <row r="1166" spans="2:6" x14ac:dyDescent="0.25">
      <c r="B1166" s="1" t="s">
        <v>25</v>
      </c>
      <c r="C1166" s="1">
        <v>35</v>
      </c>
      <c r="D1166" s="1">
        <v>35</v>
      </c>
      <c r="E1166" s="1">
        <v>1</v>
      </c>
      <c r="F1166" s="1">
        <v>4.1970000000000001</v>
      </c>
    </row>
    <row r="1167" spans="2:6" x14ac:dyDescent="0.25">
      <c r="B1167" s="1" t="s">
        <v>25</v>
      </c>
      <c r="C1167" s="1">
        <v>36</v>
      </c>
      <c r="D1167" s="1">
        <v>36</v>
      </c>
      <c r="E1167" s="1">
        <v>1</v>
      </c>
      <c r="F1167" s="1">
        <v>4.2370000000000001</v>
      </c>
    </row>
    <row r="1168" spans="2:6" x14ac:dyDescent="0.25">
      <c r="B1168" s="1" t="s">
        <v>25</v>
      </c>
      <c r="C1168" s="1">
        <v>37</v>
      </c>
      <c r="D1168" s="1">
        <v>37</v>
      </c>
      <c r="E1168" s="1">
        <v>1</v>
      </c>
      <c r="F1168" s="1">
        <v>4.0519999999999996</v>
      </c>
    </row>
    <row r="1169" spans="2:6" x14ac:dyDescent="0.25">
      <c r="B1169" s="1" t="s">
        <v>25</v>
      </c>
      <c r="C1169" s="1">
        <v>38</v>
      </c>
      <c r="D1169" s="1">
        <v>38</v>
      </c>
      <c r="E1169" s="1">
        <v>1</v>
      </c>
      <c r="F1169" s="1">
        <v>4.1280000000000001</v>
      </c>
    </row>
    <row r="1170" spans="2:6" x14ac:dyDescent="0.25">
      <c r="B1170" s="1" t="s">
        <v>25</v>
      </c>
      <c r="C1170" s="1">
        <v>39</v>
      </c>
      <c r="D1170" s="1">
        <v>39</v>
      </c>
      <c r="E1170" s="1">
        <v>1</v>
      </c>
      <c r="F1170" s="1">
        <v>4.1909999999999998</v>
      </c>
    </row>
    <row r="1171" spans="2:6" x14ac:dyDescent="0.25">
      <c r="B1171" s="1" t="s">
        <v>25</v>
      </c>
      <c r="C1171" s="1">
        <v>40</v>
      </c>
      <c r="D1171" s="1">
        <v>40</v>
      </c>
      <c r="E1171" s="1">
        <v>1</v>
      </c>
      <c r="F1171" s="1">
        <v>4.0949999999999998</v>
      </c>
    </row>
    <row r="1172" spans="2:6" x14ac:dyDescent="0.25">
      <c r="B1172" s="1" t="s">
        <v>25</v>
      </c>
      <c r="C1172" s="1">
        <v>41</v>
      </c>
      <c r="D1172" s="1">
        <v>41</v>
      </c>
      <c r="E1172" s="1">
        <v>1</v>
      </c>
      <c r="F1172" s="1">
        <v>4.125</v>
      </c>
    </row>
    <row r="1173" spans="2:6" x14ac:dyDescent="0.25">
      <c r="B1173" s="1" t="s">
        <v>25</v>
      </c>
      <c r="C1173" s="1">
        <v>42</v>
      </c>
      <c r="D1173" s="1">
        <v>42</v>
      </c>
      <c r="E1173" s="1">
        <v>1</v>
      </c>
      <c r="F1173" s="1">
        <v>4.2910000000000004</v>
      </c>
    </row>
    <row r="1174" spans="2:6" x14ac:dyDescent="0.25">
      <c r="B1174" s="1" t="s">
        <v>25</v>
      </c>
      <c r="C1174" s="1">
        <v>43</v>
      </c>
      <c r="D1174" s="1">
        <v>43</v>
      </c>
      <c r="E1174" s="1">
        <v>1</v>
      </c>
      <c r="F1174" s="1">
        <v>4.157</v>
      </c>
    </row>
    <row r="1175" spans="2:6" x14ac:dyDescent="0.25">
      <c r="B1175" s="1" t="s">
        <v>25</v>
      </c>
      <c r="C1175" s="1">
        <v>44</v>
      </c>
      <c r="D1175" s="1">
        <v>44</v>
      </c>
      <c r="E1175" s="1">
        <v>1</v>
      </c>
      <c r="F1175" s="1">
        <v>4.1429999999999998</v>
      </c>
    </row>
    <row r="1176" spans="2:6" x14ac:dyDescent="0.25">
      <c r="B1176" s="1" t="s">
        <v>25</v>
      </c>
      <c r="C1176" s="1">
        <v>45</v>
      </c>
      <c r="D1176" s="1">
        <v>45</v>
      </c>
      <c r="E1176" s="1">
        <v>1</v>
      </c>
      <c r="F1176" s="1">
        <v>4.0730000000000004</v>
      </c>
    </row>
    <row r="1177" spans="2:6" x14ac:dyDescent="0.25">
      <c r="B1177" s="1" t="s">
        <v>25</v>
      </c>
      <c r="C1177" s="1">
        <v>46</v>
      </c>
      <c r="D1177" s="1">
        <v>46</v>
      </c>
      <c r="E1177" s="1">
        <v>1</v>
      </c>
      <c r="F1177" s="1">
        <v>5.9320000000000004</v>
      </c>
    </row>
    <row r="1178" spans="2:6" x14ac:dyDescent="0.25">
      <c r="B1178" s="1" t="s">
        <v>25</v>
      </c>
      <c r="C1178" s="1">
        <v>47</v>
      </c>
      <c r="D1178" s="1">
        <v>47</v>
      </c>
      <c r="E1178" s="1">
        <v>1</v>
      </c>
      <c r="F1178" s="1">
        <v>4.2990000000000004</v>
      </c>
    </row>
    <row r="1179" spans="2:6" x14ac:dyDescent="0.25">
      <c r="B1179" s="1" t="s">
        <v>25</v>
      </c>
      <c r="C1179" s="1">
        <v>48</v>
      </c>
      <c r="D1179" s="1">
        <v>48</v>
      </c>
      <c r="E1179" s="1">
        <v>1</v>
      </c>
      <c r="F1179" s="1">
        <v>4.1890000000000001</v>
      </c>
    </row>
    <row r="1180" spans="2:6" x14ac:dyDescent="0.25">
      <c r="B1180" s="1" t="s">
        <v>25</v>
      </c>
      <c r="C1180" s="1">
        <v>49</v>
      </c>
      <c r="D1180" s="1">
        <v>49</v>
      </c>
      <c r="E1180" s="1">
        <v>1</v>
      </c>
      <c r="F1180" s="1">
        <v>4.1100000000000003</v>
      </c>
    </row>
    <row r="1181" spans="2:6" x14ac:dyDescent="0.25">
      <c r="B1181" s="1" t="s">
        <v>25</v>
      </c>
      <c r="C1181" s="1">
        <v>50</v>
      </c>
      <c r="D1181" s="1">
        <v>50</v>
      </c>
      <c r="E1181" s="1">
        <v>1</v>
      </c>
      <c r="F1181" s="1">
        <v>4.0309999999999997</v>
      </c>
    </row>
    <row r="1182" spans="2:6" x14ac:dyDescent="0.25">
      <c r="B1182" s="1" t="s">
        <v>25</v>
      </c>
      <c r="C1182" s="1">
        <v>51</v>
      </c>
      <c r="D1182" s="1">
        <v>51</v>
      </c>
      <c r="E1182" s="1">
        <v>1</v>
      </c>
      <c r="F1182" s="1">
        <v>4.0579999999999998</v>
      </c>
    </row>
    <row r="1183" spans="2:6" x14ac:dyDescent="0.25">
      <c r="B1183" s="1" t="s">
        <v>25</v>
      </c>
      <c r="C1183" s="1">
        <v>52</v>
      </c>
      <c r="D1183" s="1">
        <v>52</v>
      </c>
      <c r="E1183" s="1">
        <v>1</v>
      </c>
      <c r="F1183" s="1">
        <v>4.1230000000000002</v>
      </c>
    </row>
    <row r="1184" spans="2:6" x14ac:dyDescent="0.25">
      <c r="B1184" s="1" t="s">
        <v>25</v>
      </c>
      <c r="C1184" s="1">
        <v>53</v>
      </c>
      <c r="D1184" s="1">
        <v>53</v>
      </c>
      <c r="E1184" s="1">
        <v>1</v>
      </c>
      <c r="F1184" s="1">
        <v>4.101</v>
      </c>
    </row>
    <row r="1185" spans="2:6" x14ac:dyDescent="0.25">
      <c r="B1185" s="1" t="s">
        <v>25</v>
      </c>
      <c r="C1185" s="1">
        <v>54</v>
      </c>
      <c r="D1185" s="1">
        <v>54</v>
      </c>
      <c r="E1185" s="1">
        <v>1</v>
      </c>
      <c r="F1185" s="1">
        <v>4.2149999999999999</v>
      </c>
    </row>
    <row r="1186" spans="2:6" x14ac:dyDescent="0.25">
      <c r="B1186" s="1" t="s">
        <v>25</v>
      </c>
      <c r="C1186" s="1">
        <v>55</v>
      </c>
      <c r="D1186" s="1">
        <v>55</v>
      </c>
      <c r="E1186" s="1">
        <v>1</v>
      </c>
      <c r="F1186" s="1">
        <v>4.0789999999999997</v>
      </c>
    </row>
    <row r="1187" spans="2:6" x14ac:dyDescent="0.25">
      <c r="B1187" s="1" t="s">
        <v>25</v>
      </c>
      <c r="C1187" s="1">
        <v>56</v>
      </c>
      <c r="D1187" s="1">
        <v>56</v>
      </c>
      <c r="E1187" s="1">
        <v>1</v>
      </c>
      <c r="F1187" s="1">
        <v>4.093</v>
      </c>
    </row>
    <row r="1188" spans="2:6" x14ac:dyDescent="0.25">
      <c r="B1188" s="1" t="s">
        <v>25</v>
      </c>
      <c r="C1188" s="1">
        <v>57</v>
      </c>
      <c r="D1188" s="1">
        <v>57</v>
      </c>
      <c r="E1188" s="1">
        <v>1</v>
      </c>
      <c r="F1188" s="1">
        <v>4.1269999999999998</v>
      </c>
    </row>
    <row r="1189" spans="2:6" x14ac:dyDescent="0.25">
      <c r="B1189" s="1" t="s">
        <v>25</v>
      </c>
      <c r="C1189" s="1">
        <v>58</v>
      </c>
      <c r="D1189" s="1">
        <v>58</v>
      </c>
      <c r="E1189" s="1">
        <v>1</v>
      </c>
      <c r="F1189" s="1">
        <v>4.1059999999999999</v>
      </c>
    </row>
    <row r="1190" spans="2:6" x14ac:dyDescent="0.25">
      <c r="B1190" s="1" t="s">
        <v>25</v>
      </c>
      <c r="C1190" s="1">
        <v>59</v>
      </c>
      <c r="D1190" s="1">
        <v>59</v>
      </c>
      <c r="E1190" s="1">
        <v>1</v>
      </c>
      <c r="F1190" s="1">
        <v>4.0620000000000003</v>
      </c>
    </row>
    <row r="1191" spans="2:6" x14ac:dyDescent="0.25">
      <c r="B1191" s="1" t="s">
        <v>25</v>
      </c>
      <c r="C1191" s="1">
        <v>60</v>
      </c>
      <c r="D1191" s="1">
        <v>60</v>
      </c>
      <c r="E1191" s="1">
        <v>1</v>
      </c>
      <c r="F1191" s="1">
        <v>4.05</v>
      </c>
    </row>
    <row r="1192" spans="2:6" x14ac:dyDescent="0.25">
      <c r="B1192" s="1" t="s">
        <v>25</v>
      </c>
      <c r="C1192" s="1">
        <v>61</v>
      </c>
      <c r="D1192" s="1">
        <v>61</v>
      </c>
      <c r="E1192" s="1">
        <v>1</v>
      </c>
      <c r="F1192" s="1">
        <v>4.1719999999999997</v>
      </c>
    </row>
    <row r="1193" spans="2:6" x14ac:dyDescent="0.25">
      <c r="B1193" s="1" t="s">
        <v>25</v>
      </c>
      <c r="C1193" s="1">
        <v>62</v>
      </c>
      <c r="D1193" s="1">
        <v>62</v>
      </c>
      <c r="E1193" s="1">
        <v>1</v>
      </c>
      <c r="F1193" s="1">
        <v>4.2060000000000004</v>
      </c>
    </row>
    <row r="1194" spans="2:6" x14ac:dyDescent="0.25">
      <c r="B1194" s="1" t="s">
        <v>25</v>
      </c>
      <c r="C1194" s="1">
        <v>63</v>
      </c>
      <c r="D1194" s="1">
        <v>63</v>
      </c>
      <c r="E1194" s="1">
        <v>1</v>
      </c>
      <c r="F1194" s="1">
        <v>4.0819999999999999</v>
      </c>
    </row>
    <row r="1195" spans="2:6" x14ac:dyDescent="0.25">
      <c r="B1195" s="1" t="s">
        <v>25</v>
      </c>
      <c r="C1195" s="1">
        <v>64</v>
      </c>
      <c r="D1195" s="1">
        <v>64</v>
      </c>
      <c r="E1195" s="1">
        <v>1</v>
      </c>
      <c r="F1195" s="1">
        <v>4.0949999999999998</v>
      </c>
    </row>
    <row r="1196" spans="2:6" x14ac:dyDescent="0.25">
      <c r="B1196" s="1" t="s">
        <v>25</v>
      </c>
      <c r="C1196" s="1">
        <v>65</v>
      </c>
      <c r="D1196" s="1">
        <v>65</v>
      </c>
      <c r="E1196" s="1">
        <v>1</v>
      </c>
      <c r="F1196" s="1">
        <v>6.05</v>
      </c>
    </row>
    <row r="1197" spans="2:6" x14ac:dyDescent="0.25">
      <c r="B1197" s="1" t="s">
        <v>25</v>
      </c>
      <c r="C1197" s="1">
        <v>66</v>
      </c>
      <c r="D1197" s="1">
        <v>66</v>
      </c>
      <c r="E1197" s="1">
        <v>1</v>
      </c>
      <c r="F1197" s="1">
        <v>6.0659999999999998</v>
      </c>
    </row>
    <row r="1198" spans="2:6" x14ac:dyDescent="0.25">
      <c r="B1198" s="1" t="s">
        <v>25</v>
      </c>
      <c r="C1198" s="1">
        <v>67</v>
      </c>
      <c r="D1198" s="1">
        <v>67</v>
      </c>
      <c r="E1198" s="1">
        <v>1</v>
      </c>
      <c r="F1198" s="1">
        <v>4.2190000000000003</v>
      </c>
    </row>
    <row r="1199" spans="2:6" x14ac:dyDescent="0.25">
      <c r="B1199" s="1" t="s">
        <v>25</v>
      </c>
      <c r="C1199" s="1">
        <v>68</v>
      </c>
      <c r="D1199" s="1">
        <v>68</v>
      </c>
      <c r="E1199" s="1">
        <v>1</v>
      </c>
      <c r="F1199" s="1">
        <v>4.1280000000000001</v>
      </c>
    </row>
    <row r="1200" spans="2:6" x14ac:dyDescent="0.25">
      <c r="B1200" s="1" t="s">
        <v>25</v>
      </c>
      <c r="C1200" s="1">
        <v>136</v>
      </c>
      <c r="D1200" s="1">
        <v>1</v>
      </c>
      <c r="E1200" s="1">
        <v>2</v>
      </c>
      <c r="F1200" s="1">
        <v>6.9279999999999999</v>
      </c>
    </row>
    <row r="1201" spans="2:6" x14ac:dyDescent="0.25">
      <c r="B1201" s="1" t="s">
        <v>25</v>
      </c>
      <c r="C1201" s="1">
        <v>137</v>
      </c>
      <c r="D1201" s="1">
        <v>2</v>
      </c>
      <c r="E1201" s="1">
        <v>2</v>
      </c>
      <c r="F1201" s="1">
        <v>4.1310000000000002</v>
      </c>
    </row>
    <row r="1202" spans="2:6" x14ac:dyDescent="0.25">
      <c r="B1202" s="1" t="s">
        <v>25</v>
      </c>
      <c r="C1202" s="1">
        <v>138</v>
      </c>
      <c r="D1202" s="1">
        <v>3</v>
      </c>
      <c r="E1202" s="1">
        <v>2</v>
      </c>
      <c r="F1202" s="1">
        <v>4.1459999999999999</v>
      </c>
    </row>
    <row r="1203" spans="2:6" x14ac:dyDescent="0.25">
      <c r="B1203" s="1" t="s">
        <v>25</v>
      </c>
      <c r="C1203" s="1">
        <v>139</v>
      </c>
      <c r="D1203" s="1">
        <v>4</v>
      </c>
      <c r="E1203" s="1">
        <v>2</v>
      </c>
      <c r="F1203" s="1">
        <v>4.0609999999999999</v>
      </c>
    </row>
    <row r="1204" spans="2:6" x14ac:dyDescent="0.25">
      <c r="B1204" s="1" t="s">
        <v>25</v>
      </c>
      <c r="C1204" s="1">
        <v>140</v>
      </c>
      <c r="D1204" s="1">
        <v>5</v>
      </c>
      <c r="E1204" s="1">
        <v>2</v>
      </c>
      <c r="F1204" s="1">
        <v>4.0119999999999996</v>
      </c>
    </row>
    <row r="1205" spans="2:6" x14ac:dyDescent="0.25">
      <c r="B1205" s="1" t="s">
        <v>25</v>
      </c>
      <c r="C1205" s="1">
        <v>141</v>
      </c>
      <c r="D1205" s="1">
        <v>6</v>
      </c>
      <c r="E1205" s="1">
        <v>2</v>
      </c>
      <c r="F1205" s="1">
        <v>4.0739999999999998</v>
      </c>
    </row>
    <row r="1206" spans="2:6" x14ac:dyDescent="0.25">
      <c r="B1206" s="1" t="s">
        <v>25</v>
      </c>
      <c r="C1206" s="1">
        <v>142</v>
      </c>
      <c r="D1206" s="1">
        <v>7</v>
      </c>
      <c r="E1206" s="1">
        <v>2</v>
      </c>
      <c r="F1206" s="1">
        <v>3.9830000000000001</v>
      </c>
    </row>
    <row r="1207" spans="2:6" x14ac:dyDescent="0.25">
      <c r="B1207" s="1" t="s">
        <v>25</v>
      </c>
      <c r="C1207" s="1">
        <v>143</v>
      </c>
      <c r="D1207" s="1">
        <v>8</v>
      </c>
      <c r="E1207" s="1">
        <v>2</v>
      </c>
      <c r="F1207" s="1">
        <v>4.101</v>
      </c>
    </row>
    <row r="1208" spans="2:6" x14ac:dyDescent="0.25">
      <c r="B1208" s="1" t="s">
        <v>25</v>
      </c>
      <c r="C1208" s="1">
        <v>144</v>
      </c>
      <c r="D1208" s="1">
        <v>9</v>
      </c>
      <c r="E1208" s="1">
        <v>2</v>
      </c>
      <c r="F1208" s="1">
        <v>3.988</v>
      </c>
    </row>
    <row r="1209" spans="2:6" x14ac:dyDescent="0.25">
      <c r="B1209" s="1" t="s">
        <v>25</v>
      </c>
      <c r="C1209" s="1">
        <v>145</v>
      </c>
      <c r="D1209" s="1">
        <v>10</v>
      </c>
      <c r="E1209" s="1">
        <v>2</v>
      </c>
      <c r="F1209" s="1">
        <v>4.1120000000000001</v>
      </c>
    </row>
    <row r="1210" spans="2:6" x14ac:dyDescent="0.25">
      <c r="B1210" s="1" t="s">
        <v>25</v>
      </c>
      <c r="C1210" s="1">
        <v>146</v>
      </c>
      <c r="D1210" s="1">
        <v>11</v>
      </c>
      <c r="E1210" s="1">
        <v>2</v>
      </c>
      <c r="F1210" s="1">
        <v>4.1079999999999997</v>
      </c>
    </row>
    <row r="1211" spans="2:6" x14ac:dyDescent="0.25">
      <c r="B1211" s="1" t="s">
        <v>25</v>
      </c>
      <c r="C1211" s="1">
        <v>147</v>
      </c>
      <c r="D1211" s="1">
        <v>12</v>
      </c>
      <c r="E1211" s="1">
        <v>2</v>
      </c>
      <c r="F1211" s="1">
        <v>4.1120000000000001</v>
      </c>
    </row>
    <row r="1212" spans="2:6" x14ac:dyDescent="0.25">
      <c r="B1212" s="1" t="s">
        <v>25</v>
      </c>
      <c r="C1212" s="1">
        <v>148</v>
      </c>
      <c r="D1212" s="1">
        <v>13</v>
      </c>
      <c r="E1212" s="1">
        <v>2</v>
      </c>
      <c r="F1212" s="1">
        <v>4.0439999999999996</v>
      </c>
    </row>
    <row r="1213" spans="2:6" x14ac:dyDescent="0.25">
      <c r="B1213" s="1" t="s">
        <v>25</v>
      </c>
      <c r="C1213" s="1">
        <v>149</v>
      </c>
      <c r="D1213" s="1">
        <v>14</v>
      </c>
      <c r="E1213" s="1">
        <v>2</v>
      </c>
      <c r="F1213" s="1">
        <v>4.0330000000000004</v>
      </c>
    </row>
    <row r="1214" spans="2:6" x14ac:dyDescent="0.25">
      <c r="B1214" s="1" t="s">
        <v>25</v>
      </c>
      <c r="C1214" s="1">
        <v>150</v>
      </c>
      <c r="D1214" s="1">
        <v>15</v>
      </c>
      <c r="E1214" s="1">
        <v>2</v>
      </c>
      <c r="F1214" s="1">
        <v>4.0490000000000004</v>
      </c>
    </row>
    <row r="1215" spans="2:6" x14ac:dyDescent="0.25">
      <c r="B1215" s="1" t="s">
        <v>25</v>
      </c>
      <c r="C1215" s="1">
        <v>151</v>
      </c>
      <c r="D1215" s="1">
        <v>16</v>
      </c>
      <c r="E1215" s="1">
        <v>2</v>
      </c>
      <c r="F1215" s="1">
        <v>4.1020000000000003</v>
      </c>
    </row>
    <row r="1216" spans="2:6" x14ac:dyDescent="0.25">
      <c r="B1216" s="1" t="s">
        <v>25</v>
      </c>
      <c r="C1216" s="1">
        <v>152</v>
      </c>
      <c r="D1216" s="1">
        <v>17</v>
      </c>
      <c r="E1216" s="1">
        <v>2</v>
      </c>
      <c r="F1216" s="1">
        <v>4.1379999999999999</v>
      </c>
    </row>
    <row r="1217" spans="2:6" x14ac:dyDescent="0.25">
      <c r="B1217" s="1" t="s">
        <v>25</v>
      </c>
      <c r="C1217" s="1">
        <v>153</v>
      </c>
      <c r="D1217" s="1">
        <v>18</v>
      </c>
      <c r="E1217" s="1">
        <v>2</v>
      </c>
      <c r="F1217" s="1">
        <v>4.0960000000000001</v>
      </c>
    </row>
    <row r="1218" spans="2:6" x14ac:dyDescent="0.25">
      <c r="B1218" s="1" t="s">
        <v>25</v>
      </c>
      <c r="C1218" s="1">
        <v>154</v>
      </c>
      <c r="D1218" s="1">
        <v>19</v>
      </c>
      <c r="E1218" s="1">
        <v>2</v>
      </c>
      <c r="F1218" s="1">
        <v>4.0490000000000004</v>
      </c>
    </row>
    <row r="1219" spans="2:6" x14ac:dyDescent="0.25">
      <c r="B1219" s="1" t="s">
        <v>25</v>
      </c>
      <c r="C1219" s="1">
        <v>155</v>
      </c>
      <c r="D1219" s="1">
        <v>20</v>
      </c>
      <c r="E1219" s="1">
        <v>2</v>
      </c>
      <c r="F1219" s="1">
        <v>4.0759999999999996</v>
      </c>
    </row>
    <row r="1220" spans="2:6" x14ac:dyDescent="0.25">
      <c r="B1220" s="1" t="s">
        <v>25</v>
      </c>
      <c r="C1220" s="1">
        <v>156</v>
      </c>
      <c r="D1220" s="1">
        <v>21</v>
      </c>
      <c r="E1220" s="1">
        <v>2</v>
      </c>
      <c r="F1220" s="1">
        <v>4.3239999999999998</v>
      </c>
    </row>
    <row r="1221" spans="2:6" x14ac:dyDescent="0.25">
      <c r="B1221" s="1" t="s">
        <v>25</v>
      </c>
      <c r="C1221" s="1">
        <v>157</v>
      </c>
      <c r="D1221" s="1">
        <v>22</v>
      </c>
      <c r="E1221" s="1">
        <v>2</v>
      </c>
      <c r="F1221" s="1">
        <v>4.0659999999999998</v>
      </c>
    </row>
    <row r="1222" spans="2:6" x14ac:dyDescent="0.25">
      <c r="B1222" s="1" t="s">
        <v>25</v>
      </c>
      <c r="C1222" s="1">
        <v>158</v>
      </c>
      <c r="D1222" s="1">
        <v>23</v>
      </c>
      <c r="E1222" s="1">
        <v>2</v>
      </c>
      <c r="F1222" s="1">
        <v>4.0119999999999996</v>
      </c>
    </row>
    <row r="1223" spans="2:6" x14ac:dyDescent="0.25">
      <c r="B1223" s="1" t="s">
        <v>25</v>
      </c>
      <c r="C1223" s="1">
        <v>159</v>
      </c>
      <c r="D1223" s="1">
        <v>24</v>
      </c>
      <c r="E1223" s="1">
        <v>2</v>
      </c>
      <c r="F1223" s="1">
        <v>4.1239999999999997</v>
      </c>
    </row>
    <row r="1224" spans="2:6" x14ac:dyDescent="0.25">
      <c r="B1224" s="1" t="s">
        <v>25</v>
      </c>
      <c r="C1224" s="1">
        <v>160</v>
      </c>
      <c r="D1224" s="1">
        <v>25</v>
      </c>
      <c r="E1224" s="1">
        <v>2</v>
      </c>
      <c r="F1224" s="1">
        <v>4.1849999999999996</v>
      </c>
    </row>
    <row r="1225" spans="2:6" x14ac:dyDescent="0.25">
      <c r="B1225" s="1" t="s">
        <v>25</v>
      </c>
      <c r="C1225" s="1">
        <v>161</v>
      </c>
      <c r="D1225" s="1">
        <v>26</v>
      </c>
      <c r="E1225" s="1">
        <v>2</v>
      </c>
      <c r="F1225" s="1">
        <v>5.01</v>
      </c>
    </row>
    <row r="1226" spans="2:6" x14ac:dyDescent="0.25">
      <c r="B1226" s="1" t="s">
        <v>25</v>
      </c>
      <c r="C1226" s="1">
        <v>162</v>
      </c>
      <c r="D1226" s="1">
        <v>27</v>
      </c>
      <c r="E1226" s="1">
        <v>2</v>
      </c>
      <c r="F1226" s="1">
        <v>4.1580000000000004</v>
      </c>
    </row>
    <row r="1227" spans="2:6" x14ac:dyDescent="0.25">
      <c r="B1227" s="1" t="s">
        <v>25</v>
      </c>
      <c r="C1227" s="1">
        <v>163</v>
      </c>
      <c r="D1227" s="1">
        <v>28</v>
      </c>
      <c r="E1227" s="1">
        <v>2</v>
      </c>
      <c r="F1227" s="1">
        <v>4.1900000000000004</v>
      </c>
    </row>
    <row r="1228" spans="2:6" x14ac:dyDescent="0.25">
      <c r="B1228" s="1" t="s">
        <v>25</v>
      </c>
      <c r="C1228" s="1">
        <v>164</v>
      </c>
      <c r="D1228" s="1">
        <v>29</v>
      </c>
      <c r="E1228" s="1">
        <v>2</v>
      </c>
      <c r="F1228" s="1">
        <v>4.1070000000000002</v>
      </c>
    </row>
    <row r="1229" spans="2:6" x14ac:dyDescent="0.25">
      <c r="B1229" s="1" t="s">
        <v>25</v>
      </c>
      <c r="C1229" s="1">
        <v>165</v>
      </c>
      <c r="D1229" s="1">
        <v>30</v>
      </c>
      <c r="E1229" s="1">
        <v>2</v>
      </c>
      <c r="F1229" s="1">
        <v>6.2409999999999997</v>
      </c>
    </row>
    <row r="1230" spans="2:6" x14ac:dyDescent="0.25">
      <c r="B1230" s="1" t="s">
        <v>25</v>
      </c>
      <c r="C1230" s="1">
        <v>166</v>
      </c>
      <c r="D1230" s="1">
        <v>31</v>
      </c>
      <c r="E1230" s="1">
        <v>2</v>
      </c>
      <c r="F1230" s="1">
        <v>4.2069999999999999</v>
      </c>
    </row>
    <row r="1231" spans="2:6" x14ac:dyDescent="0.25">
      <c r="B1231" s="1" t="s">
        <v>25</v>
      </c>
      <c r="C1231" s="1">
        <v>167</v>
      </c>
      <c r="D1231" s="1">
        <v>32</v>
      </c>
      <c r="E1231" s="1">
        <v>2</v>
      </c>
      <c r="F1231" s="1">
        <v>4.1580000000000004</v>
      </c>
    </row>
    <row r="1232" spans="2:6" x14ac:dyDescent="0.25">
      <c r="B1232" s="1" t="s">
        <v>25</v>
      </c>
      <c r="C1232" s="1">
        <v>168</v>
      </c>
      <c r="D1232" s="1">
        <v>33</v>
      </c>
      <c r="E1232" s="1">
        <v>2</v>
      </c>
      <c r="F1232" s="1">
        <v>4.13</v>
      </c>
    </row>
    <row r="1233" spans="2:6" x14ac:dyDescent="0.25">
      <c r="B1233" s="1" t="s">
        <v>25</v>
      </c>
      <c r="C1233" s="1">
        <v>169</v>
      </c>
      <c r="D1233" s="1">
        <v>34</v>
      </c>
      <c r="E1233" s="1">
        <v>2</v>
      </c>
      <c r="F1233" s="1">
        <v>4.1399999999999997</v>
      </c>
    </row>
    <row r="1234" spans="2:6" x14ac:dyDescent="0.25">
      <c r="B1234" s="1" t="s">
        <v>25</v>
      </c>
      <c r="C1234" s="1">
        <v>170</v>
      </c>
      <c r="D1234" s="1">
        <v>35</v>
      </c>
      <c r="E1234" s="1">
        <v>2</v>
      </c>
      <c r="F1234" s="1">
        <v>4.2069999999999999</v>
      </c>
    </row>
    <row r="1235" spans="2:6" x14ac:dyDescent="0.25">
      <c r="B1235" s="1" t="s">
        <v>25</v>
      </c>
      <c r="C1235" s="1">
        <v>171</v>
      </c>
      <c r="D1235" s="1">
        <v>36</v>
      </c>
      <c r="E1235" s="1">
        <v>2</v>
      </c>
      <c r="F1235" s="1">
        <v>4.218</v>
      </c>
    </row>
    <row r="1236" spans="2:6" x14ac:dyDescent="0.25">
      <c r="B1236" s="1" t="s">
        <v>25</v>
      </c>
      <c r="C1236" s="1">
        <v>172</v>
      </c>
      <c r="D1236" s="1">
        <v>37</v>
      </c>
      <c r="E1236" s="1">
        <v>2</v>
      </c>
      <c r="F1236" s="1">
        <v>4.3070000000000004</v>
      </c>
    </row>
    <row r="1237" spans="2:6" x14ac:dyDescent="0.25">
      <c r="B1237" s="1" t="s">
        <v>25</v>
      </c>
      <c r="C1237" s="1">
        <v>173</v>
      </c>
      <c r="D1237" s="1">
        <v>38</v>
      </c>
      <c r="E1237" s="1">
        <v>2</v>
      </c>
      <c r="F1237" s="1">
        <v>4.6680000000000001</v>
      </c>
    </row>
    <row r="1238" spans="2:6" x14ac:dyDescent="0.25">
      <c r="B1238" s="1" t="s">
        <v>25</v>
      </c>
      <c r="C1238" s="1">
        <v>174</v>
      </c>
      <c r="D1238" s="1">
        <v>39</v>
      </c>
      <c r="E1238" s="1">
        <v>2</v>
      </c>
      <c r="F1238" s="1">
        <v>4.1189999999999998</v>
      </c>
    </row>
    <row r="1239" spans="2:6" x14ac:dyDescent="0.25">
      <c r="B1239" s="1" t="s">
        <v>25</v>
      </c>
      <c r="C1239" s="1">
        <v>175</v>
      </c>
      <c r="D1239" s="1">
        <v>40</v>
      </c>
      <c r="E1239" s="1">
        <v>2</v>
      </c>
      <c r="F1239" s="1">
        <v>4.101</v>
      </c>
    </row>
    <row r="1240" spans="2:6" x14ac:dyDescent="0.25">
      <c r="B1240" s="1" t="s">
        <v>25</v>
      </c>
      <c r="C1240" s="1">
        <v>176</v>
      </c>
      <c r="D1240" s="1">
        <v>41</v>
      </c>
      <c r="E1240" s="1">
        <v>2</v>
      </c>
      <c r="F1240" s="1">
        <v>4.1150000000000002</v>
      </c>
    </row>
    <row r="1241" spans="2:6" x14ac:dyDescent="0.25">
      <c r="B1241" s="1" t="s">
        <v>25</v>
      </c>
      <c r="C1241" s="1">
        <v>177</v>
      </c>
      <c r="D1241" s="1">
        <v>42</v>
      </c>
      <c r="E1241" s="1">
        <v>2</v>
      </c>
      <c r="F1241" s="1">
        <v>4.0380000000000003</v>
      </c>
    </row>
    <row r="1242" spans="2:6" x14ac:dyDescent="0.25">
      <c r="B1242" s="1" t="s">
        <v>25</v>
      </c>
      <c r="C1242" s="1">
        <v>178</v>
      </c>
      <c r="D1242" s="1">
        <v>43</v>
      </c>
      <c r="E1242" s="1">
        <v>2</v>
      </c>
      <c r="F1242" s="1">
        <v>4.0579999999999998</v>
      </c>
    </row>
    <row r="1243" spans="2:6" x14ac:dyDescent="0.25">
      <c r="B1243" s="1" t="s">
        <v>25</v>
      </c>
      <c r="C1243" s="1">
        <v>179</v>
      </c>
      <c r="D1243" s="1">
        <v>44</v>
      </c>
      <c r="E1243" s="1">
        <v>2</v>
      </c>
      <c r="F1243" s="1">
        <v>4.0620000000000003</v>
      </c>
    </row>
    <row r="1244" spans="2:6" x14ac:dyDescent="0.25">
      <c r="B1244" s="1" t="s">
        <v>25</v>
      </c>
      <c r="C1244" s="1">
        <v>180</v>
      </c>
      <c r="D1244" s="1">
        <v>45</v>
      </c>
      <c r="E1244" s="1">
        <v>2</v>
      </c>
      <c r="F1244" s="1">
        <v>4.2</v>
      </c>
    </row>
    <row r="1245" spans="2:6" x14ac:dyDescent="0.25">
      <c r="B1245" s="1" t="s">
        <v>25</v>
      </c>
      <c r="C1245" s="1">
        <v>181</v>
      </c>
      <c r="D1245" s="1">
        <v>46</v>
      </c>
      <c r="E1245" s="1">
        <v>2</v>
      </c>
      <c r="F1245" s="1">
        <v>4.3179999999999996</v>
      </c>
    </row>
    <row r="1246" spans="2:6" x14ac:dyDescent="0.25">
      <c r="B1246" s="1" t="s">
        <v>25</v>
      </c>
      <c r="C1246" s="1">
        <v>182</v>
      </c>
      <c r="D1246" s="1">
        <v>47</v>
      </c>
      <c r="E1246" s="1">
        <v>2</v>
      </c>
      <c r="F1246" s="1">
        <v>4.12</v>
      </c>
    </row>
    <row r="1247" spans="2:6" x14ac:dyDescent="0.25">
      <c r="B1247" s="1" t="s">
        <v>25</v>
      </c>
      <c r="C1247" s="1">
        <v>183</v>
      </c>
      <c r="D1247" s="1">
        <v>48</v>
      </c>
      <c r="E1247" s="1">
        <v>2</v>
      </c>
      <c r="F1247" s="1">
        <v>4.0880000000000001</v>
      </c>
    </row>
    <row r="1248" spans="2:6" x14ac:dyDescent="0.25">
      <c r="B1248" s="1" t="s">
        <v>25</v>
      </c>
      <c r="C1248" s="1">
        <v>184</v>
      </c>
      <c r="D1248" s="1">
        <v>49</v>
      </c>
      <c r="E1248" s="1">
        <v>2</v>
      </c>
      <c r="F1248" s="1">
        <v>4.0279999999999996</v>
      </c>
    </row>
    <row r="1249" spans="2:6" x14ac:dyDescent="0.25">
      <c r="B1249" s="1" t="s">
        <v>25</v>
      </c>
      <c r="C1249" s="1">
        <v>185</v>
      </c>
      <c r="D1249" s="1">
        <v>50</v>
      </c>
      <c r="E1249" s="1">
        <v>2</v>
      </c>
      <c r="F1249" s="1">
        <v>5.7939999999999996</v>
      </c>
    </row>
    <row r="1250" spans="2:6" x14ac:dyDescent="0.25">
      <c r="B1250" s="1" t="s">
        <v>25</v>
      </c>
      <c r="C1250" s="1">
        <v>186</v>
      </c>
      <c r="D1250" s="1">
        <v>51</v>
      </c>
      <c r="E1250" s="1">
        <v>2</v>
      </c>
      <c r="F1250" s="1">
        <v>4.0609999999999999</v>
      </c>
    </row>
    <row r="1251" spans="2:6" x14ac:dyDescent="0.25">
      <c r="B1251" s="1" t="s">
        <v>25</v>
      </c>
      <c r="C1251" s="1">
        <v>187</v>
      </c>
      <c r="D1251" s="1">
        <v>52</v>
      </c>
      <c r="E1251" s="1">
        <v>2</v>
      </c>
      <c r="F1251" s="1">
        <v>4.1109999999999998</v>
      </c>
    </row>
    <row r="1252" spans="2:6" x14ac:dyDescent="0.25">
      <c r="B1252" s="1" t="s">
        <v>25</v>
      </c>
      <c r="C1252" s="1">
        <v>188</v>
      </c>
      <c r="D1252" s="1">
        <v>53</v>
      </c>
      <c r="E1252" s="1">
        <v>2</v>
      </c>
      <c r="F1252" s="1">
        <v>4.0709999999999997</v>
      </c>
    </row>
    <row r="1253" spans="2:6" x14ac:dyDescent="0.25">
      <c r="B1253" s="1" t="s">
        <v>25</v>
      </c>
      <c r="C1253" s="1">
        <v>189</v>
      </c>
      <c r="D1253" s="1">
        <v>54</v>
      </c>
      <c r="E1253" s="1">
        <v>2</v>
      </c>
      <c r="F1253" s="1">
        <v>4.1959999999999997</v>
      </c>
    </row>
    <row r="1254" spans="2:6" x14ac:dyDescent="0.25">
      <c r="B1254" s="1" t="s">
        <v>25</v>
      </c>
      <c r="C1254" s="1">
        <v>190</v>
      </c>
      <c r="D1254" s="1">
        <v>55</v>
      </c>
      <c r="E1254" s="1">
        <v>2</v>
      </c>
      <c r="F1254" s="1">
        <v>4.0940000000000003</v>
      </c>
    </row>
    <row r="1255" spans="2:6" x14ac:dyDescent="0.25">
      <c r="B1255" s="1" t="s">
        <v>25</v>
      </c>
      <c r="C1255" s="1">
        <v>191</v>
      </c>
      <c r="D1255" s="1">
        <v>56</v>
      </c>
      <c r="E1255" s="1">
        <v>2</v>
      </c>
      <c r="F1255" s="1">
        <v>4.1550000000000002</v>
      </c>
    </row>
    <row r="1256" spans="2:6" x14ac:dyDescent="0.25">
      <c r="B1256" s="1" t="s">
        <v>25</v>
      </c>
      <c r="C1256" s="1">
        <v>192</v>
      </c>
      <c r="D1256" s="1">
        <v>57</v>
      </c>
      <c r="E1256" s="1">
        <v>2</v>
      </c>
      <c r="F1256" s="1">
        <v>4.1210000000000004</v>
      </c>
    </row>
    <row r="1257" spans="2:6" x14ac:dyDescent="0.25">
      <c r="B1257" s="1" t="s">
        <v>25</v>
      </c>
      <c r="C1257" s="1">
        <v>193</v>
      </c>
      <c r="D1257" s="1">
        <v>58</v>
      </c>
      <c r="E1257" s="1">
        <v>2</v>
      </c>
      <c r="F1257" s="1">
        <v>4.1040000000000001</v>
      </c>
    </row>
    <row r="1258" spans="2:6" x14ac:dyDescent="0.25">
      <c r="B1258" s="1" t="s">
        <v>25</v>
      </c>
      <c r="C1258" s="1">
        <v>194</v>
      </c>
      <c r="D1258" s="1">
        <v>59</v>
      </c>
      <c r="E1258" s="1">
        <v>2</v>
      </c>
      <c r="F1258" s="1">
        <v>4.1459999999999999</v>
      </c>
    </row>
    <row r="1259" spans="2:6" x14ac:dyDescent="0.25">
      <c r="B1259" s="1" t="s">
        <v>25</v>
      </c>
      <c r="C1259" s="1">
        <v>195</v>
      </c>
      <c r="D1259" s="1">
        <v>60</v>
      </c>
      <c r="E1259" s="1">
        <v>2</v>
      </c>
      <c r="F1259" s="1">
        <v>4.1150000000000002</v>
      </c>
    </row>
    <row r="1260" spans="2:6" x14ac:dyDescent="0.25">
      <c r="B1260" s="1" t="s">
        <v>25</v>
      </c>
      <c r="C1260" s="1">
        <v>196</v>
      </c>
      <c r="D1260" s="1">
        <v>61</v>
      </c>
      <c r="E1260" s="1">
        <v>2</v>
      </c>
      <c r="F1260" s="1">
        <v>4.0739999999999998</v>
      </c>
    </row>
    <row r="1261" spans="2:6" x14ac:dyDescent="0.25">
      <c r="B1261" s="1" t="s">
        <v>25</v>
      </c>
      <c r="C1261" s="1">
        <v>197</v>
      </c>
      <c r="D1261" s="1">
        <v>62</v>
      </c>
      <c r="E1261" s="1">
        <v>2</v>
      </c>
      <c r="F1261" s="1">
        <v>5.399</v>
      </c>
    </row>
    <row r="1262" spans="2:6" x14ac:dyDescent="0.25">
      <c r="B1262" s="1" t="s">
        <v>25</v>
      </c>
      <c r="C1262" s="1">
        <v>198</v>
      </c>
      <c r="D1262" s="1">
        <v>63</v>
      </c>
      <c r="E1262" s="1">
        <v>2</v>
      </c>
      <c r="F1262" s="1">
        <v>4.1479999999999997</v>
      </c>
    </row>
    <row r="1263" spans="2:6" x14ac:dyDescent="0.25">
      <c r="B1263" s="1" t="s">
        <v>25</v>
      </c>
      <c r="C1263" s="1">
        <v>199</v>
      </c>
      <c r="D1263" s="1">
        <v>64</v>
      </c>
      <c r="E1263" s="1">
        <v>2</v>
      </c>
      <c r="F1263" s="1">
        <v>4.1349999999999998</v>
      </c>
    </row>
    <row r="1264" spans="2:6" x14ac:dyDescent="0.25">
      <c r="B1264" s="1" t="s">
        <v>25</v>
      </c>
      <c r="C1264" s="1">
        <v>200</v>
      </c>
      <c r="D1264" s="1">
        <v>65</v>
      </c>
      <c r="E1264" s="1">
        <v>2</v>
      </c>
      <c r="F1264" s="1">
        <v>4.1219999999999999</v>
      </c>
    </row>
    <row r="1265" spans="2:6" x14ac:dyDescent="0.25">
      <c r="B1265" s="1" t="s">
        <v>25</v>
      </c>
      <c r="C1265" s="1">
        <v>201</v>
      </c>
      <c r="D1265" s="1">
        <v>66</v>
      </c>
      <c r="E1265" s="1">
        <v>2</v>
      </c>
      <c r="F1265" s="1">
        <v>4.1440000000000001</v>
      </c>
    </row>
    <row r="1266" spans="2:6" x14ac:dyDescent="0.25">
      <c r="B1266" s="1" t="s">
        <v>25</v>
      </c>
      <c r="C1266" s="1">
        <v>202</v>
      </c>
      <c r="D1266" s="1">
        <v>67</v>
      </c>
      <c r="E1266" s="1">
        <v>2</v>
      </c>
      <c r="F1266" s="1">
        <v>4.1900000000000004</v>
      </c>
    </row>
    <row r="1267" spans="2:6" x14ac:dyDescent="0.25">
      <c r="B1267" s="1" t="s">
        <v>25</v>
      </c>
      <c r="C1267" s="1">
        <v>203</v>
      </c>
      <c r="D1267" s="1">
        <v>68</v>
      </c>
      <c r="E1267" s="1">
        <v>2</v>
      </c>
      <c r="F1267" s="1">
        <v>4.0279999999999996</v>
      </c>
    </row>
    <row r="1268" spans="2:6" x14ac:dyDescent="0.25">
      <c r="B1268" s="1" t="s">
        <v>25</v>
      </c>
      <c r="C1268" s="1">
        <v>204</v>
      </c>
      <c r="D1268" s="1">
        <v>69</v>
      </c>
      <c r="E1268" s="1">
        <v>2</v>
      </c>
      <c r="F1268" s="1">
        <v>4.08</v>
      </c>
    </row>
    <row r="1269" spans="2:6" x14ac:dyDescent="0.25">
      <c r="B1269" s="1" t="s">
        <v>25</v>
      </c>
      <c r="C1269" s="1">
        <v>205</v>
      </c>
      <c r="D1269" s="1">
        <v>70</v>
      </c>
      <c r="E1269" s="1">
        <v>2</v>
      </c>
      <c r="F1269" s="1">
        <v>4.1890000000000001</v>
      </c>
    </row>
    <row r="1270" spans="2:6" x14ac:dyDescent="0.25">
      <c r="B1270" s="1" t="s">
        <v>25</v>
      </c>
      <c r="C1270" s="1">
        <v>206</v>
      </c>
      <c r="D1270" s="1">
        <v>71</v>
      </c>
      <c r="E1270" s="1">
        <v>2</v>
      </c>
      <c r="F1270" s="1">
        <v>4.1950000000000003</v>
      </c>
    </row>
    <row r="1271" spans="2:6" x14ac:dyDescent="0.25">
      <c r="B1271" s="1" t="s">
        <v>25</v>
      </c>
      <c r="C1271" s="1">
        <v>69</v>
      </c>
      <c r="D1271" s="1">
        <v>1</v>
      </c>
      <c r="E1271" s="1">
        <v>3</v>
      </c>
      <c r="F1271" s="1">
        <v>3.8250000000000002</v>
      </c>
    </row>
    <row r="1272" spans="2:6" x14ac:dyDescent="0.25">
      <c r="B1272" s="1" t="s">
        <v>25</v>
      </c>
      <c r="C1272" s="1">
        <v>70</v>
      </c>
      <c r="D1272" s="1">
        <v>2</v>
      </c>
      <c r="E1272" s="1">
        <v>3</v>
      </c>
      <c r="F1272" s="1">
        <v>4.2489999999999997</v>
      </c>
    </row>
    <row r="1273" spans="2:6" x14ac:dyDescent="0.25">
      <c r="B1273" s="1" t="s">
        <v>25</v>
      </c>
      <c r="C1273" s="1">
        <v>71</v>
      </c>
      <c r="D1273" s="1">
        <v>3</v>
      </c>
      <c r="E1273" s="1">
        <v>3</v>
      </c>
      <c r="F1273" s="1">
        <v>4.1920000000000002</v>
      </c>
    </row>
    <row r="1274" spans="2:6" x14ac:dyDescent="0.25">
      <c r="B1274" s="1" t="s">
        <v>25</v>
      </c>
      <c r="C1274" s="1">
        <v>72</v>
      </c>
      <c r="D1274" s="1">
        <v>4</v>
      </c>
      <c r="E1274" s="1">
        <v>3</v>
      </c>
      <c r="F1274" s="1">
        <v>4.2169999999999996</v>
      </c>
    </row>
    <row r="1275" spans="2:6" x14ac:dyDescent="0.25">
      <c r="B1275" s="1" t="s">
        <v>25</v>
      </c>
      <c r="C1275" s="1">
        <v>73</v>
      </c>
      <c r="D1275" s="1">
        <v>5</v>
      </c>
      <c r="E1275" s="1">
        <v>3</v>
      </c>
      <c r="F1275" s="1">
        <v>4.1159999999999997</v>
      </c>
    </row>
    <row r="1276" spans="2:6" x14ac:dyDescent="0.25">
      <c r="B1276" s="1" t="s">
        <v>25</v>
      </c>
      <c r="C1276" s="1">
        <v>74</v>
      </c>
      <c r="D1276" s="1">
        <v>6</v>
      </c>
      <c r="E1276" s="1">
        <v>3</v>
      </c>
      <c r="F1276" s="1">
        <v>4.1420000000000003</v>
      </c>
    </row>
    <row r="1277" spans="2:6" x14ac:dyDescent="0.25">
      <c r="B1277" s="1" t="s">
        <v>25</v>
      </c>
      <c r="C1277" s="1">
        <v>75</v>
      </c>
      <c r="D1277" s="1">
        <v>7</v>
      </c>
      <c r="E1277" s="1">
        <v>3</v>
      </c>
      <c r="F1277" s="1">
        <v>4.1539999999999999</v>
      </c>
    </row>
    <row r="1278" spans="2:6" x14ac:dyDescent="0.25">
      <c r="B1278" s="1" t="s">
        <v>25</v>
      </c>
      <c r="C1278" s="1">
        <v>76</v>
      </c>
      <c r="D1278" s="1">
        <v>8</v>
      </c>
      <c r="E1278" s="1">
        <v>3</v>
      </c>
      <c r="F1278" s="1">
        <v>4.1120000000000001</v>
      </c>
    </row>
    <row r="1279" spans="2:6" x14ac:dyDescent="0.25">
      <c r="B1279" s="1" t="s">
        <v>25</v>
      </c>
      <c r="C1279" s="1">
        <v>77</v>
      </c>
      <c r="D1279" s="1">
        <v>9</v>
      </c>
      <c r="E1279" s="1">
        <v>3</v>
      </c>
      <c r="F1279" s="1">
        <v>4.33</v>
      </c>
    </row>
    <row r="1280" spans="2:6" x14ac:dyDescent="0.25">
      <c r="B1280" s="1" t="s">
        <v>25</v>
      </c>
      <c r="C1280" s="1">
        <v>78</v>
      </c>
      <c r="D1280" s="1">
        <v>10</v>
      </c>
      <c r="E1280" s="1">
        <v>3</v>
      </c>
      <c r="F1280" s="1">
        <v>4.1779999999999999</v>
      </c>
    </row>
    <row r="1281" spans="2:6" x14ac:dyDescent="0.25">
      <c r="B1281" s="1" t="s">
        <v>25</v>
      </c>
      <c r="C1281" s="1">
        <v>79</v>
      </c>
      <c r="D1281" s="1">
        <v>11</v>
      </c>
      <c r="E1281" s="1">
        <v>3</v>
      </c>
      <c r="F1281" s="1">
        <v>4.202</v>
      </c>
    </row>
    <row r="1282" spans="2:6" x14ac:dyDescent="0.25">
      <c r="B1282" s="1" t="s">
        <v>25</v>
      </c>
      <c r="C1282" s="1">
        <v>80</v>
      </c>
      <c r="D1282" s="1">
        <v>12</v>
      </c>
      <c r="E1282" s="1">
        <v>3</v>
      </c>
      <c r="F1282" s="1">
        <v>4.173</v>
      </c>
    </row>
    <row r="1283" spans="2:6" x14ac:dyDescent="0.25">
      <c r="B1283" s="1" t="s">
        <v>25</v>
      </c>
      <c r="C1283" s="1">
        <v>81</v>
      </c>
      <c r="D1283" s="1">
        <v>13</v>
      </c>
      <c r="E1283" s="1">
        <v>3</v>
      </c>
      <c r="F1283" s="1">
        <v>6.9740000000000002</v>
      </c>
    </row>
    <row r="1284" spans="2:6" x14ac:dyDescent="0.25">
      <c r="B1284" s="1" t="s">
        <v>25</v>
      </c>
      <c r="C1284" s="1">
        <v>82</v>
      </c>
      <c r="D1284" s="1">
        <v>14</v>
      </c>
      <c r="E1284" s="1">
        <v>3</v>
      </c>
      <c r="F1284" s="1">
        <v>4.1420000000000003</v>
      </c>
    </row>
    <row r="1285" spans="2:6" x14ac:dyDescent="0.25">
      <c r="B1285" s="1" t="s">
        <v>25</v>
      </c>
      <c r="C1285" s="1">
        <v>83</v>
      </c>
      <c r="D1285" s="1">
        <v>15</v>
      </c>
      <c r="E1285" s="1">
        <v>3</v>
      </c>
      <c r="F1285" s="1">
        <v>4.0439999999999996</v>
      </c>
    </row>
    <row r="1286" spans="2:6" x14ac:dyDescent="0.25">
      <c r="B1286" s="1" t="s">
        <v>25</v>
      </c>
      <c r="C1286" s="1">
        <v>84</v>
      </c>
      <c r="D1286" s="1">
        <v>16</v>
      </c>
      <c r="E1286" s="1">
        <v>3</v>
      </c>
      <c r="F1286" s="1">
        <v>4.0369999999999999</v>
      </c>
    </row>
    <row r="1287" spans="2:6" x14ac:dyDescent="0.25">
      <c r="B1287" s="1" t="s">
        <v>25</v>
      </c>
      <c r="C1287" s="1">
        <v>85</v>
      </c>
      <c r="D1287" s="1">
        <v>17</v>
      </c>
      <c r="E1287" s="1">
        <v>3</v>
      </c>
      <c r="F1287" s="1">
        <v>6.2590000000000003</v>
      </c>
    </row>
    <row r="1288" spans="2:6" x14ac:dyDescent="0.25">
      <c r="B1288" s="1" t="s">
        <v>25</v>
      </c>
      <c r="C1288" s="1">
        <v>86</v>
      </c>
      <c r="D1288" s="1">
        <v>18</v>
      </c>
      <c r="E1288" s="1">
        <v>3</v>
      </c>
      <c r="F1288" s="1">
        <v>4.1070000000000002</v>
      </c>
    </row>
    <row r="1289" spans="2:6" x14ac:dyDescent="0.25">
      <c r="B1289" s="1" t="s">
        <v>25</v>
      </c>
      <c r="C1289" s="1">
        <v>87</v>
      </c>
      <c r="D1289" s="1">
        <v>19</v>
      </c>
      <c r="E1289" s="1">
        <v>3</v>
      </c>
      <c r="F1289" s="1">
        <v>4.1449999999999996</v>
      </c>
    </row>
    <row r="1290" spans="2:6" x14ac:dyDescent="0.25">
      <c r="B1290" s="1" t="s">
        <v>25</v>
      </c>
      <c r="C1290" s="1">
        <v>88</v>
      </c>
      <c r="D1290" s="1">
        <v>20</v>
      </c>
      <c r="E1290" s="1">
        <v>3</v>
      </c>
      <c r="F1290" s="1">
        <v>4.1920000000000002</v>
      </c>
    </row>
    <row r="1291" spans="2:6" x14ac:dyDescent="0.25">
      <c r="B1291" s="1" t="s">
        <v>25</v>
      </c>
      <c r="C1291" s="1">
        <v>89</v>
      </c>
      <c r="D1291" s="1">
        <v>21</v>
      </c>
      <c r="E1291" s="1">
        <v>3</v>
      </c>
      <c r="F1291" s="1">
        <v>4.1369999999999996</v>
      </c>
    </row>
    <row r="1292" spans="2:6" x14ac:dyDescent="0.25">
      <c r="B1292" s="1" t="s">
        <v>25</v>
      </c>
      <c r="C1292" s="1">
        <v>90</v>
      </c>
      <c r="D1292" s="1">
        <v>22</v>
      </c>
      <c r="E1292" s="1">
        <v>3</v>
      </c>
      <c r="F1292" s="1">
        <v>4.1669999999999998</v>
      </c>
    </row>
    <row r="1293" spans="2:6" x14ac:dyDescent="0.25">
      <c r="B1293" s="1" t="s">
        <v>25</v>
      </c>
      <c r="C1293" s="1">
        <v>91</v>
      </c>
      <c r="D1293" s="1">
        <v>23</v>
      </c>
      <c r="E1293" s="1">
        <v>3</v>
      </c>
      <c r="F1293" s="1">
        <v>4.0949999999999998</v>
      </c>
    </row>
    <row r="1294" spans="2:6" x14ac:dyDescent="0.25">
      <c r="B1294" s="1" t="s">
        <v>25</v>
      </c>
      <c r="C1294" s="1">
        <v>92</v>
      </c>
      <c r="D1294" s="1">
        <v>24</v>
      </c>
      <c r="E1294" s="1">
        <v>3</v>
      </c>
      <c r="F1294" s="1">
        <v>4.1660000000000004</v>
      </c>
    </row>
    <row r="1295" spans="2:6" x14ac:dyDescent="0.25">
      <c r="B1295" s="1" t="s">
        <v>25</v>
      </c>
      <c r="C1295" s="1">
        <v>93</v>
      </c>
      <c r="D1295" s="1">
        <v>25</v>
      </c>
      <c r="E1295" s="1">
        <v>3</v>
      </c>
      <c r="F1295" s="1">
        <v>4.1900000000000004</v>
      </c>
    </row>
    <row r="1296" spans="2:6" x14ac:dyDescent="0.25">
      <c r="B1296" s="1" t="s">
        <v>25</v>
      </c>
      <c r="C1296" s="1">
        <v>94</v>
      </c>
      <c r="D1296" s="1">
        <v>26</v>
      </c>
      <c r="E1296" s="1">
        <v>3</v>
      </c>
      <c r="F1296" s="1">
        <v>4.1159999999999997</v>
      </c>
    </row>
    <row r="1297" spans="2:6" x14ac:dyDescent="0.25">
      <c r="B1297" s="1" t="s">
        <v>25</v>
      </c>
      <c r="C1297" s="1">
        <v>95</v>
      </c>
      <c r="D1297" s="1">
        <v>27</v>
      </c>
      <c r="E1297" s="1">
        <v>3</v>
      </c>
      <c r="F1297" s="1">
        <v>4.0919999999999996</v>
      </c>
    </row>
    <row r="1298" spans="2:6" x14ac:dyDescent="0.25">
      <c r="B1298" s="1" t="s">
        <v>25</v>
      </c>
      <c r="C1298" s="1">
        <v>96</v>
      </c>
      <c r="D1298" s="1">
        <v>28</v>
      </c>
      <c r="E1298" s="1">
        <v>3</v>
      </c>
      <c r="F1298" s="1">
        <v>4.149</v>
      </c>
    </row>
    <row r="1299" spans="2:6" x14ac:dyDescent="0.25">
      <c r="B1299" s="1" t="s">
        <v>25</v>
      </c>
      <c r="C1299" s="1">
        <v>97</v>
      </c>
      <c r="D1299" s="1">
        <v>29</v>
      </c>
      <c r="E1299" s="1">
        <v>3</v>
      </c>
      <c r="F1299" s="1">
        <v>4.1390000000000002</v>
      </c>
    </row>
    <row r="1300" spans="2:6" x14ac:dyDescent="0.25">
      <c r="B1300" s="1" t="s">
        <v>25</v>
      </c>
      <c r="C1300" s="1">
        <v>98</v>
      </c>
      <c r="D1300" s="1">
        <v>30</v>
      </c>
      <c r="E1300" s="1">
        <v>3</v>
      </c>
      <c r="F1300" s="1">
        <v>4.0730000000000004</v>
      </c>
    </row>
    <row r="1301" spans="2:6" x14ac:dyDescent="0.25">
      <c r="B1301" s="1" t="s">
        <v>25</v>
      </c>
      <c r="C1301" s="1">
        <v>99</v>
      </c>
      <c r="D1301" s="1">
        <v>31</v>
      </c>
      <c r="E1301" s="1">
        <v>3</v>
      </c>
      <c r="F1301" s="1">
        <v>4.1120000000000001</v>
      </c>
    </row>
    <row r="1302" spans="2:6" x14ac:dyDescent="0.25">
      <c r="B1302" s="1" t="s">
        <v>25</v>
      </c>
      <c r="C1302" s="1">
        <v>100</v>
      </c>
      <c r="D1302" s="1">
        <v>32</v>
      </c>
      <c r="E1302" s="1">
        <v>3</v>
      </c>
      <c r="F1302" s="1">
        <v>4.1840000000000002</v>
      </c>
    </row>
    <row r="1303" spans="2:6" x14ac:dyDescent="0.25">
      <c r="B1303" s="1" t="s">
        <v>25</v>
      </c>
      <c r="C1303" s="1">
        <v>101</v>
      </c>
      <c r="D1303" s="1">
        <v>33</v>
      </c>
      <c r="E1303" s="1">
        <v>3</v>
      </c>
      <c r="F1303" s="1">
        <v>4.117</v>
      </c>
    </row>
    <row r="1304" spans="2:6" x14ac:dyDescent="0.25">
      <c r="B1304" s="1" t="s">
        <v>25</v>
      </c>
      <c r="C1304" s="1">
        <v>102</v>
      </c>
      <c r="D1304" s="1">
        <v>34</v>
      </c>
      <c r="E1304" s="1">
        <v>3</v>
      </c>
      <c r="F1304" s="1">
        <v>5.8170000000000002</v>
      </c>
    </row>
    <row r="1305" spans="2:6" x14ac:dyDescent="0.25">
      <c r="B1305" s="1" t="s">
        <v>25</v>
      </c>
      <c r="C1305" s="1">
        <v>103</v>
      </c>
      <c r="D1305" s="1">
        <v>35</v>
      </c>
      <c r="E1305" s="1">
        <v>3</v>
      </c>
      <c r="F1305" s="1">
        <v>4.5259999999999998</v>
      </c>
    </row>
    <row r="1306" spans="2:6" x14ac:dyDescent="0.25">
      <c r="B1306" s="1" t="s">
        <v>25</v>
      </c>
      <c r="C1306" s="1">
        <v>104</v>
      </c>
      <c r="D1306" s="1">
        <v>36</v>
      </c>
      <c r="E1306" s="1">
        <v>3</v>
      </c>
      <c r="F1306" s="1">
        <v>4.4359999999999999</v>
      </c>
    </row>
    <row r="1307" spans="2:6" x14ac:dyDescent="0.25">
      <c r="B1307" s="1" t="s">
        <v>25</v>
      </c>
      <c r="C1307" s="1">
        <v>105</v>
      </c>
      <c r="D1307" s="1">
        <v>37</v>
      </c>
      <c r="E1307" s="1">
        <v>3</v>
      </c>
      <c r="F1307" s="1">
        <v>4.2409999999999997</v>
      </c>
    </row>
    <row r="1308" spans="2:6" x14ac:dyDescent="0.25">
      <c r="B1308" s="1" t="s">
        <v>25</v>
      </c>
      <c r="C1308" s="1">
        <v>106</v>
      </c>
      <c r="D1308" s="1">
        <v>38</v>
      </c>
      <c r="E1308" s="1">
        <v>3</v>
      </c>
      <c r="F1308" s="1">
        <v>4.4420000000000002</v>
      </c>
    </row>
    <row r="1309" spans="2:6" x14ac:dyDescent="0.25">
      <c r="B1309" s="1" t="s">
        <v>25</v>
      </c>
      <c r="C1309" s="1">
        <v>107</v>
      </c>
      <c r="D1309" s="1">
        <v>39</v>
      </c>
      <c r="E1309" s="1">
        <v>3</v>
      </c>
      <c r="F1309" s="1">
        <v>4.25</v>
      </c>
    </row>
    <row r="1310" spans="2:6" x14ac:dyDescent="0.25">
      <c r="B1310" s="1" t="s">
        <v>25</v>
      </c>
      <c r="C1310" s="1">
        <v>108</v>
      </c>
      <c r="D1310" s="1">
        <v>40</v>
      </c>
      <c r="E1310" s="1">
        <v>3</v>
      </c>
      <c r="F1310" s="1">
        <v>4.2430000000000003</v>
      </c>
    </row>
    <row r="1311" spans="2:6" x14ac:dyDescent="0.25">
      <c r="B1311" s="1" t="s">
        <v>25</v>
      </c>
      <c r="C1311" s="1">
        <v>109</v>
      </c>
      <c r="D1311" s="1">
        <v>41</v>
      </c>
      <c r="E1311" s="1">
        <v>3</v>
      </c>
      <c r="F1311" s="1">
        <v>4.2770000000000001</v>
      </c>
    </row>
    <row r="1312" spans="2:6" x14ac:dyDescent="0.25">
      <c r="B1312" s="1" t="s">
        <v>25</v>
      </c>
      <c r="C1312" s="1">
        <v>110</v>
      </c>
      <c r="D1312" s="1">
        <v>42</v>
      </c>
      <c r="E1312" s="1">
        <v>3</v>
      </c>
      <c r="F1312" s="1">
        <v>4.1820000000000004</v>
      </c>
    </row>
    <row r="1313" spans="2:6" x14ac:dyDescent="0.25">
      <c r="B1313" s="1" t="s">
        <v>25</v>
      </c>
      <c r="C1313" s="1">
        <v>111</v>
      </c>
      <c r="D1313" s="1">
        <v>43</v>
      </c>
      <c r="E1313" s="1">
        <v>3</v>
      </c>
      <c r="F1313" s="1">
        <v>4.2290000000000001</v>
      </c>
    </row>
    <row r="1314" spans="2:6" x14ac:dyDescent="0.25">
      <c r="B1314" s="1" t="s">
        <v>25</v>
      </c>
      <c r="C1314" s="1">
        <v>112</v>
      </c>
      <c r="D1314" s="1">
        <v>44</v>
      </c>
      <c r="E1314" s="1">
        <v>3</v>
      </c>
      <c r="F1314" s="1">
        <v>6.3959999999999999</v>
      </c>
    </row>
    <row r="1315" spans="2:6" x14ac:dyDescent="0.25">
      <c r="B1315" s="1" t="s">
        <v>25</v>
      </c>
      <c r="C1315" s="1">
        <v>113</v>
      </c>
      <c r="D1315" s="1">
        <v>45</v>
      </c>
      <c r="E1315" s="1">
        <v>3</v>
      </c>
      <c r="F1315" s="1">
        <v>4.2610000000000001</v>
      </c>
    </row>
    <row r="1316" spans="2:6" x14ac:dyDescent="0.25">
      <c r="B1316" s="1" t="s">
        <v>25</v>
      </c>
      <c r="C1316" s="1">
        <v>114</v>
      </c>
      <c r="D1316" s="1">
        <v>46</v>
      </c>
      <c r="E1316" s="1">
        <v>3</v>
      </c>
      <c r="F1316" s="1">
        <v>4.1740000000000004</v>
      </c>
    </row>
    <row r="1317" spans="2:6" x14ac:dyDescent="0.25">
      <c r="B1317" s="1" t="s">
        <v>25</v>
      </c>
      <c r="C1317" s="1">
        <v>115</v>
      </c>
      <c r="D1317" s="1">
        <v>47</v>
      </c>
      <c r="E1317" s="1">
        <v>3</v>
      </c>
      <c r="F1317" s="1">
        <v>4.2190000000000003</v>
      </c>
    </row>
    <row r="1318" spans="2:6" x14ac:dyDescent="0.25">
      <c r="B1318" s="1" t="s">
        <v>25</v>
      </c>
      <c r="C1318" s="1">
        <v>116</v>
      </c>
      <c r="D1318" s="1">
        <v>48</v>
      </c>
      <c r="E1318" s="1">
        <v>3</v>
      </c>
      <c r="F1318" s="1">
        <v>4.3209999999999997</v>
      </c>
    </row>
    <row r="1319" spans="2:6" x14ac:dyDescent="0.25">
      <c r="B1319" s="1" t="s">
        <v>25</v>
      </c>
      <c r="C1319" s="1">
        <v>117</v>
      </c>
      <c r="D1319" s="1">
        <v>49</v>
      </c>
      <c r="E1319" s="1">
        <v>3</v>
      </c>
      <c r="F1319" s="1">
        <v>5.1550000000000002</v>
      </c>
    </row>
    <row r="1320" spans="2:6" x14ac:dyDescent="0.25">
      <c r="B1320" s="1" t="s">
        <v>25</v>
      </c>
      <c r="C1320" s="1">
        <v>118</v>
      </c>
      <c r="D1320" s="1">
        <v>50</v>
      </c>
      <c r="E1320" s="1">
        <v>3</v>
      </c>
      <c r="F1320" s="1">
        <v>4.282</v>
      </c>
    </row>
    <row r="1321" spans="2:6" x14ac:dyDescent="0.25">
      <c r="B1321" s="1" t="s">
        <v>25</v>
      </c>
      <c r="C1321" s="1">
        <v>119</v>
      </c>
      <c r="D1321" s="1">
        <v>51</v>
      </c>
      <c r="E1321" s="1">
        <v>3</v>
      </c>
      <c r="F1321" s="1">
        <v>4.1740000000000004</v>
      </c>
    </row>
    <row r="1322" spans="2:6" x14ac:dyDescent="0.25">
      <c r="B1322" s="1" t="s">
        <v>25</v>
      </c>
      <c r="C1322" s="1">
        <v>120</v>
      </c>
      <c r="D1322" s="1">
        <v>52</v>
      </c>
      <c r="E1322" s="1">
        <v>3</v>
      </c>
      <c r="F1322" s="1">
        <v>4.3330000000000002</v>
      </c>
    </row>
    <row r="1323" spans="2:6" x14ac:dyDescent="0.25">
      <c r="B1323" s="1" t="s">
        <v>25</v>
      </c>
      <c r="C1323" s="1">
        <v>121</v>
      </c>
      <c r="D1323" s="1">
        <v>53</v>
      </c>
      <c r="E1323" s="1">
        <v>3</v>
      </c>
      <c r="F1323" s="1">
        <v>4.1989999999999998</v>
      </c>
    </row>
    <row r="1324" spans="2:6" x14ac:dyDescent="0.25">
      <c r="B1324" s="1" t="s">
        <v>25</v>
      </c>
      <c r="C1324" s="1">
        <v>122</v>
      </c>
      <c r="D1324" s="1">
        <v>54</v>
      </c>
      <c r="E1324" s="1">
        <v>3</v>
      </c>
      <c r="F1324" s="1">
        <v>5.2889999999999997</v>
      </c>
    </row>
    <row r="1325" spans="2:6" x14ac:dyDescent="0.25">
      <c r="B1325" s="1" t="s">
        <v>25</v>
      </c>
      <c r="C1325" s="1">
        <v>123</v>
      </c>
      <c r="D1325" s="1">
        <v>55</v>
      </c>
      <c r="E1325" s="1">
        <v>3</v>
      </c>
      <c r="F1325" s="1">
        <v>4.234</v>
      </c>
    </row>
    <row r="1326" spans="2:6" x14ac:dyDescent="0.25">
      <c r="B1326" s="1" t="s">
        <v>25</v>
      </c>
      <c r="C1326" s="1">
        <v>124</v>
      </c>
      <c r="D1326" s="1">
        <v>56</v>
      </c>
      <c r="E1326" s="1">
        <v>3</v>
      </c>
      <c r="F1326" s="1">
        <v>4.2519999999999998</v>
      </c>
    </row>
    <row r="1327" spans="2:6" x14ac:dyDescent="0.25">
      <c r="B1327" s="1" t="s">
        <v>25</v>
      </c>
      <c r="C1327" s="1">
        <v>125</v>
      </c>
      <c r="D1327" s="1">
        <v>57</v>
      </c>
      <c r="E1327" s="1">
        <v>3</v>
      </c>
      <c r="F1327" s="1">
        <v>4.2290000000000001</v>
      </c>
    </row>
    <row r="1328" spans="2:6" x14ac:dyDescent="0.25">
      <c r="B1328" s="1" t="s">
        <v>25</v>
      </c>
      <c r="C1328" s="1">
        <v>126</v>
      </c>
      <c r="D1328" s="1">
        <v>58</v>
      </c>
      <c r="E1328" s="1">
        <v>3</v>
      </c>
      <c r="F1328" s="1">
        <v>4.2930000000000001</v>
      </c>
    </row>
    <row r="1329" spans="2:6" x14ac:dyDescent="0.25">
      <c r="B1329" s="1" t="s">
        <v>25</v>
      </c>
      <c r="C1329" s="1">
        <v>127</v>
      </c>
      <c r="D1329" s="1">
        <v>59</v>
      </c>
      <c r="E1329" s="1">
        <v>3</v>
      </c>
      <c r="F1329" s="1">
        <v>7.1719999999999997</v>
      </c>
    </row>
    <row r="1330" spans="2:6" x14ac:dyDescent="0.25">
      <c r="B1330" s="1" t="s">
        <v>25</v>
      </c>
      <c r="C1330" s="1">
        <v>128</v>
      </c>
      <c r="D1330" s="1">
        <v>60</v>
      </c>
      <c r="E1330" s="1">
        <v>3</v>
      </c>
      <c r="F1330" s="1">
        <v>4.5880000000000001</v>
      </c>
    </row>
    <row r="1331" spans="2:6" x14ac:dyDescent="0.25">
      <c r="B1331" s="1" t="s">
        <v>25</v>
      </c>
      <c r="C1331" s="1">
        <v>129</v>
      </c>
      <c r="D1331" s="1">
        <v>61</v>
      </c>
      <c r="E1331" s="1">
        <v>3</v>
      </c>
      <c r="F1331" s="1">
        <v>4.3959999999999999</v>
      </c>
    </row>
    <row r="1332" spans="2:6" x14ac:dyDescent="0.25">
      <c r="B1332" s="1" t="s">
        <v>25</v>
      </c>
      <c r="C1332" s="1">
        <v>130</v>
      </c>
      <c r="D1332" s="1">
        <v>62</v>
      </c>
      <c r="E1332" s="1">
        <v>3</v>
      </c>
      <c r="F1332" s="1">
        <v>4.2619999999999996</v>
      </c>
    </row>
    <row r="1333" spans="2:6" x14ac:dyDescent="0.25">
      <c r="B1333" s="1" t="s">
        <v>25</v>
      </c>
      <c r="C1333" s="1">
        <v>131</v>
      </c>
      <c r="D1333" s="1">
        <v>63</v>
      </c>
      <c r="E1333" s="1">
        <v>3</v>
      </c>
      <c r="F1333" s="1">
        <v>4.1449999999999996</v>
      </c>
    </row>
    <row r="1334" spans="2:6" x14ac:dyDescent="0.25">
      <c r="B1334" s="1" t="s">
        <v>25</v>
      </c>
      <c r="C1334" s="1">
        <v>132</v>
      </c>
      <c r="D1334" s="1">
        <v>64</v>
      </c>
      <c r="E1334" s="1">
        <v>3</v>
      </c>
      <c r="F1334" s="1">
        <v>4.2279999999999998</v>
      </c>
    </row>
    <row r="1335" spans="2:6" x14ac:dyDescent="0.25">
      <c r="B1335" s="1" t="s">
        <v>25</v>
      </c>
      <c r="C1335" s="1">
        <v>133</v>
      </c>
      <c r="D1335" s="1">
        <v>65</v>
      </c>
      <c r="E1335" s="1">
        <v>3</v>
      </c>
      <c r="F1335" s="1">
        <v>5.58</v>
      </c>
    </row>
    <row r="1336" spans="2:6" x14ac:dyDescent="0.25">
      <c r="B1336" s="1" t="s">
        <v>25</v>
      </c>
      <c r="C1336" s="1">
        <v>134</v>
      </c>
      <c r="D1336" s="1">
        <v>66</v>
      </c>
      <c r="E1336" s="1">
        <v>3</v>
      </c>
      <c r="F1336" s="1">
        <v>5.0570000000000004</v>
      </c>
    </row>
    <row r="1337" spans="2:6" x14ac:dyDescent="0.25">
      <c r="B1337" s="1" t="s">
        <v>25</v>
      </c>
      <c r="C1337" s="1">
        <v>135</v>
      </c>
      <c r="D1337" s="1">
        <v>67</v>
      </c>
      <c r="E1337" s="1">
        <v>3</v>
      </c>
      <c r="F1337" s="1">
        <v>4.4710000000000001</v>
      </c>
    </row>
  </sheetData>
  <autoFilter ref="B35:F35"/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0"/>
  <sheetViews>
    <sheetView zoomScale="125" zoomScaleNormal="125" zoomScalePageLayoutView="125" workbookViewId="0">
      <selection activeCell="I2" sqref="I2"/>
    </sheetView>
  </sheetViews>
  <sheetFormatPr defaultColWidth="10.875" defaultRowHeight="15.75" x14ac:dyDescent="0.25"/>
  <cols>
    <col min="1" max="1" width="3.125" style="19" customWidth="1"/>
    <col min="2" max="7" width="11" style="19" customWidth="1"/>
    <col min="8" max="16384" width="10.875" style="19"/>
  </cols>
  <sheetData>
    <row r="1" spans="1:8" ht="16.5" thickBot="1" x14ac:dyDescent="0.3">
      <c r="A1" s="53"/>
      <c r="B1" s="53"/>
      <c r="C1" s="53"/>
      <c r="D1" s="53"/>
      <c r="E1" s="53"/>
      <c r="F1" s="53"/>
      <c r="G1" s="53"/>
      <c r="H1" s="53"/>
    </row>
    <row r="2" spans="1:8" ht="16.5" thickBot="1" x14ac:dyDescent="0.3">
      <c r="A2" s="53"/>
      <c r="B2" s="220" t="str">
        <f>SeriesName &amp; " - Round 2"</f>
        <v>2012 Slot.it Group C - Round 2</v>
      </c>
      <c r="C2" s="221"/>
      <c r="D2" s="221"/>
      <c r="E2" s="221"/>
      <c r="F2" s="221"/>
      <c r="G2" s="222"/>
      <c r="H2" s="53"/>
    </row>
    <row r="3" spans="1:8" ht="31.5" x14ac:dyDescent="0.25">
      <c r="A3" s="53"/>
      <c r="B3" s="37" t="s">
        <v>0</v>
      </c>
      <c r="C3" s="38" t="s">
        <v>1</v>
      </c>
      <c r="D3" s="38" t="s">
        <v>2</v>
      </c>
      <c r="E3" s="38" t="s">
        <v>4</v>
      </c>
      <c r="F3" s="212" t="s">
        <v>18</v>
      </c>
      <c r="G3" s="213" t="s">
        <v>3</v>
      </c>
      <c r="H3" s="53"/>
    </row>
    <row r="4" spans="1:8" x14ac:dyDescent="0.25">
      <c r="A4" s="53"/>
      <c r="B4" s="22">
        <v>1</v>
      </c>
      <c r="C4" s="133" t="s">
        <v>26</v>
      </c>
      <c r="D4" s="35">
        <v>219.47</v>
      </c>
      <c r="E4" s="113">
        <v>3.9249999999999998</v>
      </c>
      <c r="F4" s="214">
        <f t="shared" ref="F4:F12" si="0">IF(AND(E4=MIN($E$4:$E$12),E4&gt;0),1,0)</f>
        <v>0</v>
      </c>
      <c r="G4" s="32">
        <f t="shared" ref="G4:G12" si="1">IF(ISNA(VLOOKUP(B4,Points,2,FALSE)),0,VLOOKUP(B4,Points,2,FALSE)+F4)</f>
        <v>10</v>
      </c>
      <c r="H4" s="53"/>
    </row>
    <row r="5" spans="1:8" x14ac:dyDescent="0.25">
      <c r="A5" s="53"/>
      <c r="B5" s="20">
        <v>2</v>
      </c>
      <c r="C5" s="134" t="s">
        <v>28</v>
      </c>
      <c r="D5" s="34">
        <v>216.73</v>
      </c>
      <c r="E5" s="112">
        <v>3.964</v>
      </c>
      <c r="F5" s="215">
        <f t="shared" si="0"/>
        <v>0</v>
      </c>
      <c r="G5" s="31">
        <f t="shared" si="1"/>
        <v>8</v>
      </c>
      <c r="H5" s="53"/>
    </row>
    <row r="6" spans="1:8" x14ac:dyDescent="0.25">
      <c r="A6" s="53"/>
      <c r="B6" s="22">
        <v>3</v>
      </c>
      <c r="C6" s="135" t="s">
        <v>32</v>
      </c>
      <c r="D6" s="35">
        <v>214.5</v>
      </c>
      <c r="E6" s="113">
        <v>3.8479999999999999</v>
      </c>
      <c r="F6" s="214">
        <f t="shared" si="0"/>
        <v>1</v>
      </c>
      <c r="G6" s="32">
        <f t="shared" si="1"/>
        <v>7</v>
      </c>
      <c r="H6" s="53"/>
    </row>
    <row r="7" spans="1:8" x14ac:dyDescent="0.25">
      <c r="A7" s="53"/>
      <c r="B7" s="20">
        <v>4</v>
      </c>
      <c r="C7" s="134" t="s">
        <v>29</v>
      </c>
      <c r="D7" s="34">
        <v>212.31</v>
      </c>
      <c r="E7" s="112">
        <v>4.0019999999999998</v>
      </c>
      <c r="F7" s="215">
        <f t="shared" si="0"/>
        <v>0</v>
      </c>
      <c r="G7" s="31">
        <f t="shared" si="1"/>
        <v>5</v>
      </c>
      <c r="H7" s="53"/>
    </row>
    <row r="8" spans="1:8" x14ac:dyDescent="0.25">
      <c r="A8" s="53"/>
      <c r="B8" s="22">
        <v>5</v>
      </c>
      <c r="C8" s="135" t="s">
        <v>33</v>
      </c>
      <c r="D8" s="35">
        <v>197.32</v>
      </c>
      <c r="E8" s="113">
        <v>4.1710000000000003</v>
      </c>
      <c r="F8" s="214">
        <f t="shared" si="0"/>
        <v>0</v>
      </c>
      <c r="G8" s="32">
        <f t="shared" si="1"/>
        <v>4</v>
      </c>
      <c r="H8" s="53"/>
    </row>
    <row r="9" spans="1:8" x14ac:dyDescent="0.25">
      <c r="A9" s="53"/>
      <c r="B9" s="20">
        <v>6</v>
      </c>
      <c r="C9" s="134" t="s">
        <v>27</v>
      </c>
      <c r="D9" s="34">
        <v>177.5</v>
      </c>
      <c r="E9" s="112">
        <v>4.1399999999999997</v>
      </c>
      <c r="F9" s="215">
        <f t="shared" si="0"/>
        <v>0</v>
      </c>
      <c r="G9" s="31">
        <f t="shared" si="1"/>
        <v>3</v>
      </c>
      <c r="H9" s="53"/>
    </row>
    <row r="10" spans="1:8" x14ac:dyDescent="0.25">
      <c r="A10" s="53"/>
      <c r="B10" s="22"/>
      <c r="C10" s="135"/>
      <c r="D10" s="35"/>
      <c r="E10" s="113"/>
      <c r="F10" s="214">
        <f t="shared" si="0"/>
        <v>0</v>
      </c>
      <c r="G10" s="32">
        <f t="shared" si="1"/>
        <v>0</v>
      </c>
      <c r="H10" s="53"/>
    </row>
    <row r="11" spans="1:8" x14ac:dyDescent="0.25">
      <c r="A11" s="53"/>
      <c r="B11" s="20"/>
      <c r="C11" s="21"/>
      <c r="D11" s="34"/>
      <c r="E11" s="112"/>
      <c r="F11" s="215">
        <f t="shared" si="0"/>
        <v>0</v>
      </c>
      <c r="G11" s="31">
        <f t="shared" si="1"/>
        <v>0</v>
      </c>
      <c r="H11" s="53"/>
    </row>
    <row r="12" spans="1:8" ht="16.5" thickBot="1" x14ac:dyDescent="0.3">
      <c r="A12" s="53"/>
      <c r="B12" s="23"/>
      <c r="C12" s="24"/>
      <c r="D12" s="36"/>
      <c r="E12" s="114"/>
      <c r="F12" s="216">
        <f t="shared" si="0"/>
        <v>0</v>
      </c>
      <c r="G12" s="33">
        <f t="shared" si="1"/>
        <v>0</v>
      </c>
      <c r="H12" s="53"/>
    </row>
    <row r="13" spans="1:8" ht="16.5" thickBot="1" x14ac:dyDescent="0.3">
      <c r="A13" s="53"/>
      <c r="B13" s="53"/>
      <c r="C13" s="53"/>
      <c r="D13" s="53"/>
      <c r="E13" s="53"/>
      <c r="F13" s="53"/>
      <c r="G13" s="53"/>
      <c r="H13" s="53"/>
    </row>
    <row r="14" spans="1:8" ht="32.25" thickBot="1" x14ac:dyDescent="0.3">
      <c r="A14" s="5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53"/>
    </row>
    <row r="15" spans="1:8" x14ac:dyDescent="0.25">
      <c r="A15" s="53"/>
      <c r="B15" s="27" t="s">
        <v>26</v>
      </c>
      <c r="C15" s="28">
        <v>1</v>
      </c>
      <c r="D15" s="117">
        <v>4.2699999999999996</v>
      </c>
      <c r="E15" s="118">
        <v>3.9390000000000001</v>
      </c>
      <c r="F15" s="118">
        <v>4.0460000000000003</v>
      </c>
      <c r="G15" s="125">
        <v>74</v>
      </c>
      <c r="H15" s="53"/>
    </row>
    <row r="16" spans="1:8" x14ac:dyDescent="0.25">
      <c r="A16" s="53"/>
      <c r="B16" s="9" t="s">
        <v>26</v>
      </c>
      <c r="C16" s="10">
        <v>2</v>
      </c>
      <c r="D16" s="119">
        <v>4.2370000000000001</v>
      </c>
      <c r="E16" s="120">
        <v>3.9249999999999998</v>
      </c>
      <c r="F16" s="120">
        <v>4.0430000000000001</v>
      </c>
      <c r="G16" s="126">
        <v>74.47</v>
      </c>
      <c r="H16" s="53"/>
    </row>
    <row r="17" spans="1:8" x14ac:dyDescent="0.25">
      <c r="A17" s="53"/>
      <c r="B17" s="9" t="s">
        <v>26</v>
      </c>
      <c r="C17" s="10">
        <v>3</v>
      </c>
      <c r="D17" s="119">
        <v>5.968</v>
      </c>
      <c r="E17" s="120">
        <v>3.9340000000000002</v>
      </c>
      <c r="F17" s="120">
        <v>4.2249999999999996</v>
      </c>
      <c r="G17" s="126">
        <v>71</v>
      </c>
      <c r="H17" s="53"/>
    </row>
    <row r="18" spans="1:8" x14ac:dyDescent="0.25">
      <c r="A18" s="53"/>
      <c r="B18" s="11" t="s">
        <v>28</v>
      </c>
      <c r="C18" s="12">
        <v>1</v>
      </c>
      <c r="D18" s="121">
        <v>6.56</v>
      </c>
      <c r="E18" s="122">
        <v>3.9790000000000001</v>
      </c>
      <c r="F18" s="122">
        <v>4.1589999999999998</v>
      </c>
      <c r="G18" s="127">
        <v>72</v>
      </c>
      <c r="H18" s="53"/>
    </row>
    <row r="19" spans="1:8" x14ac:dyDescent="0.25">
      <c r="A19" s="53"/>
      <c r="B19" s="11" t="s">
        <v>28</v>
      </c>
      <c r="C19" s="12">
        <v>2</v>
      </c>
      <c r="D19" s="121">
        <v>6.74</v>
      </c>
      <c r="E19" s="122">
        <v>3.964</v>
      </c>
      <c r="F19" s="122">
        <v>4.1369999999999996</v>
      </c>
      <c r="G19" s="127">
        <v>72.73</v>
      </c>
      <c r="H19" s="53"/>
    </row>
    <row r="20" spans="1:8" x14ac:dyDescent="0.25">
      <c r="A20" s="53"/>
      <c r="B20" s="11" t="s">
        <v>28</v>
      </c>
      <c r="C20" s="12">
        <v>3</v>
      </c>
      <c r="D20" s="121">
        <v>5.5919999999999996</v>
      </c>
      <c r="E20" s="122">
        <v>4.0410000000000004</v>
      </c>
      <c r="F20" s="122">
        <v>4.1769999999999996</v>
      </c>
      <c r="G20" s="127">
        <v>72</v>
      </c>
      <c r="H20" s="53"/>
    </row>
    <row r="21" spans="1:8" x14ac:dyDescent="0.25">
      <c r="A21" s="53"/>
      <c r="B21" s="9" t="s">
        <v>32</v>
      </c>
      <c r="C21" s="10">
        <v>1</v>
      </c>
      <c r="D21" s="119">
        <v>8.5779999999999994</v>
      </c>
      <c r="E21" s="120">
        <v>3.8479999999999999</v>
      </c>
      <c r="F21" s="120">
        <v>4.0419999999999998</v>
      </c>
      <c r="G21" s="126">
        <v>74</v>
      </c>
      <c r="H21" s="53"/>
    </row>
    <row r="22" spans="1:8" x14ac:dyDescent="0.25">
      <c r="A22" s="53"/>
      <c r="B22" s="9" t="s">
        <v>32</v>
      </c>
      <c r="C22" s="10">
        <v>2</v>
      </c>
      <c r="D22" s="119">
        <v>18.369</v>
      </c>
      <c r="E22" s="120">
        <v>3.8719999999999999</v>
      </c>
      <c r="F22" s="120">
        <v>4.3879999999999999</v>
      </c>
      <c r="G22" s="126">
        <v>68.5</v>
      </c>
      <c r="H22" s="53"/>
    </row>
    <row r="23" spans="1:8" x14ac:dyDescent="0.25">
      <c r="A23" s="53"/>
      <c r="B23" s="9" t="s">
        <v>32</v>
      </c>
      <c r="C23" s="10">
        <v>3</v>
      </c>
      <c r="D23" s="119">
        <v>7.8570000000000002</v>
      </c>
      <c r="E23" s="120">
        <v>3.8620000000000001</v>
      </c>
      <c r="F23" s="120">
        <v>4.1749999999999998</v>
      </c>
      <c r="G23" s="126">
        <v>72</v>
      </c>
      <c r="H23" s="53"/>
    </row>
    <row r="24" spans="1:8" x14ac:dyDescent="0.25">
      <c r="A24" s="53"/>
      <c r="B24" s="11" t="s">
        <v>29</v>
      </c>
      <c r="C24" s="12">
        <v>1</v>
      </c>
      <c r="D24" s="121">
        <v>5.5170000000000003</v>
      </c>
      <c r="E24" s="122">
        <v>4.0019999999999998</v>
      </c>
      <c r="F24" s="122">
        <v>4.1829999999999998</v>
      </c>
      <c r="G24" s="127">
        <v>71</v>
      </c>
      <c r="H24" s="53"/>
    </row>
    <row r="25" spans="1:8" x14ac:dyDescent="0.25">
      <c r="A25" s="53"/>
      <c r="B25" s="11" t="s">
        <v>29</v>
      </c>
      <c r="C25" s="12">
        <v>2</v>
      </c>
      <c r="D25" s="121">
        <v>6.593</v>
      </c>
      <c r="E25" s="122">
        <v>4.0510000000000002</v>
      </c>
      <c r="F25" s="122">
        <v>4.2809999999999997</v>
      </c>
      <c r="G25" s="127">
        <v>70.31</v>
      </c>
      <c r="H25" s="53"/>
    </row>
    <row r="26" spans="1:8" x14ac:dyDescent="0.25">
      <c r="A26" s="53"/>
      <c r="B26" s="11" t="s">
        <v>29</v>
      </c>
      <c r="C26" s="12">
        <v>3</v>
      </c>
      <c r="D26" s="121">
        <v>6.7350000000000003</v>
      </c>
      <c r="E26" s="122">
        <v>4.077</v>
      </c>
      <c r="F26" s="122">
        <v>4.2679999999999998</v>
      </c>
      <c r="G26" s="127">
        <v>71</v>
      </c>
      <c r="H26" s="53"/>
    </row>
    <row r="27" spans="1:8" x14ac:dyDescent="0.25">
      <c r="A27" s="53"/>
      <c r="B27" s="9" t="s">
        <v>33</v>
      </c>
      <c r="C27" s="10">
        <v>1</v>
      </c>
      <c r="D27" s="119">
        <v>7.008</v>
      </c>
      <c r="E27" s="120">
        <v>4.24</v>
      </c>
      <c r="F27" s="120">
        <v>4.6859999999999999</v>
      </c>
      <c r="G27" s="126">
        <v>64</v>
      </c>
      <c r="H27" s="53"/>
    </row>
    <row r="28" spans="1:8" x14ac:dyDescent="0.25">
      <c r="A28" s="53"/>
      <c r="B28" s="9" t="s">
        <v>33</v>
      </c>
      <c r="C28" s="10">
        <v>2</v>
      </c>
      <c r="D28" s="119">
        <v>7.1340000000000003</v>
      </c>
      <c r="E28" s="120">
        <v>4.1710000000000003</v>
      </c>
      <c r="F28" s="120">
        <v>4.4870000000000001</v>
      </c>
      <c r="G28" s="126">
        <v>67.319999999999993</v>
      </c>
      <c r="H28" s="53"/>
    </row>
    <row r="29" spans="1:8" x14ac:dyDescent="0.25">
      <c r="A29" s="53"/>
      <c r="B29" s="9" t="s">
        <v>33</v>
      </c>
      <c r="C29" s="10">
        <v>3</v>
      </c>
      <c r="D29" s="119">
        <v>7.5179999999999998</v>
      </c>
      <c r="E29" s="120">
        <v>4.2320000000000002</v>
      </c>
      <c r="F29" s="120">
        <v>4.5270000000000001</v>
      </c>
      <c r="G29" s="126">
        <v>66</v>
      </c>
      <c r="H29" s="53"/>
    </row>
    <row r="30" spans="1:8" x14ac:dyDescent="0.25">
      <c r="A30" s="53"/>
      <c r="B30" s="11" t="s">
        <v>27</v>
      </c>
      <c r="C30" s="12">
        <v>1</v>
      </c>
      <c r="D30" s="121">
        <v>7.7279999999999998</v>
      </c>
      <c r="E30" s="122">
        <v>4.1399999999999997</v>
      </c>
      <c r="F30" s="122">
        <v>4.8079999999999998</v>
      </c>
      <c r="G30" s="127">
        <v>63</v>
      </c>
      <c r="H30" s="53"/>
    </row>
    <row r="31" spans="1:8" x14ac:dyDescent="0.25">
      <c r="A31" s="53"/>
      <c r="B31" s="11" t="s">
        <v>27</v>
      </c>
      <c r="C31" s="12">
        <v>2</v>
      </c>
      <c r="D31" s="121">
        <v>8.1240000000000006</v>
      </c>
      <c r="E31" s="122">
        <v>4.3360000000000003</v>
      </c>
      <c r="F31" s="122">
        <v>4.95</v>
      </c>
      <c r="G31" s="127">
        <v>60.5</v>
      </c>
      <c r="H31" s="53"/>
    </row>
    <row r="32" spans="1:8" ht="16.5" thickBot="1" x14ac:dyDescent="0.3">
      <c r="A32" s="53"/>
      <c r="B32" s="15" t="s">
        <v>27</v>
      </c>
      <c r="C32" s="16">
        <v>3</v>
      </c>
      <c r="D32" s="130">
        <v>9.0739999999999998</v>
      </c>
      <c r="E32" s="129">
        <v>4.3449999999999998</v>
      </c>
      <c r="F32" s="129">
        <v>5.5190000000000001</v>
      </c>
      <c r="G32" s="131">
        <v>54</v>
      </c>
      <c r="H32" s="53"/>
    </row>
    <row r="33" spans="1:8" x14ac:dyDescent="0.25">
      <c r="A33" s="53"/>
      <c r="B33" s="53"/>
      <c r="C33" s="53"/>
      <c r="D33" s="53"/>
      <c r="E33" s="53"/>
      <c r="F33" s="53"/>
      <c r="G33" s="53"/>
      <c r="H33" s="53"/>
    </row>
    <row r="34" spans="1:8" x14ac:dyDescent="0.25">
      <c r="B34" s="53"/>
      <c r="C34" s="53"/>
      <c r="D34" s="53"/>
      <c r="E34" s="53"/>
      <c r="F34" s="53"/>
      <c r="G34" s="53"/>
      <c r="H34" s="53"/>
    </row>
    <row r="35" spans="1:8" x14ac:dyDescent="0.25">
      <c r="B35" s="1" t="s">
        <v>1</v>
      </c>
      <c r="C35" s="1" t="s">
        <v>10</v>
      </c>
      <c r="D35" s="1" t="s">
        <v>11</v>
      </c>
      <c r="E35" s="1" t="s">
        <v>5</v>
      </c>
      <c r="F35" s="1" t="s">
        <v>12</v>
      </c>
    </row>
    <row r="36" spans="1:8" x14ac:dyDescent="0.25">
      <c r="B36" s="1" t="s">
        <v>26</v>
      </c>
      <c r="C36" s="1">
        <v>146</v>
      </c>
      <c r="D36" s="1">
        <v>1</v>
      </c>
      <c r="E36" s="1">
        <v>1</v>
      </c>
      <c r="F36" s="1">
        <v>4.1459999999999999</v>
      </c>
    </row>
    <row r="37" spans="1:8" x14ac:dyDescent="0.25">
      <c r="B37" s="1" t="s">
        <v>26</v>
      </c>
      <c r="C37" s="1">
        <v>147</v>
      </c>
      <c r="D37" s="1">
        <v>2</v>
      </c>
      <c r="E37" s="1">
        <v>1</v>
      </c>
      <c r="F37" s="1">
        <v>4.1340000000000003</v>
      </c>
    </row>
    <row r="38" spans="1:8" x14ac:dyDescent="0.25">
      <c r="B38" s="1" t="s">
        <v>26</v>
      </c>
      <c r="C38" s="1">
        <v>148</v>
      </c>
      <c r="D38" s="1">
        <v>3</v>
      </c>
      <c r="E38" s="1">
        <v>1</v>
      </c>
      <c r="F38" s="1">
        <v>4.1210000000000004</v>
      </c>
    </row>
    <row r="39" spans="1:8" x14ac:dyDescent="0.25">
      <c r="B39" s="1" t="s">
        <v>26</v>
      </c>
      <c r="C39" s="1">
        <v>149</v>
      </c>
      <c r="D39" s="1">
        <v>4</v>
      </c>
      <c r="E39" s="1">
        <v>1</v>
      </c>
      <c r="F39" s="1">
        <v>4.0199999999999996</v>
      </c>
    </row>
    <row r="40" spans="1:8" x14ac:dyDescent="0.25">
      <c r="B40" s="1" t="s">
        <v>26</v>
      </c>
      <c r="C40" s="1">
        <v>150</v>
      </c>
      <c r="D40" s="1">
        <v>5</v>
      </c>
      <c r="E40" s="1">
        <v>1</v>
      </c>
      <c r="F40" s="1">
        <v>4.056</v>
      </c>
    </row>
    <row r="41" spans="1:8" x14ac:dyDescent="0.25">
      <c r="B41" s="1" t="s">
        <v>26</v>
      </c>
      <c r="C41" s="1">
        <v>151</v>
      </c>
      <c r="D41" s="1">
        <v>6</v>
      </c>
      <c r="E41" s="1">
        <v>1</v>
      </c>
      <c r="F41" s="1">
        <v>4.0830000000000002</v>
      </c>
    </row>
    <row r="42" spans="1:8" x14ac:dyDescent="0.25">
      <c r="B42" s="1" t="s">
        <v>26</v>
      </c>
      <c r="C42" s="1">
        <v>152</v>
      </c>
      <c r="D42" s="1">
        <v>7</v>
      </c>
      <c r="E42" s="1">
        <v>1</v>
      </c>
      <c r="F42" s="1">
        <v>4.0129999999999999</v>
      </c>
    </row>
    <row r="43" spans="1:8" x14ac:dyDescent="0.25">
      <c r="B43" s="1" t="s">
        <v>26</v>
      </c>
      <c r="C43" s="1">
        <v>153</v>
      </c>
      <c r="D43" s="1">
        <v>8</v>
      </c>
      <c r="E43" s="1">
        <v>1</v>
      </c>
      <c r="F43" s="1">
        <v>3.9390000000000001</v>
      </c>
    </row>
    <row r="44" spans="1:8" x14ac:dyDescent="0.25">
      <c r="B44" s="1" t="s">
        <v>26</v>
      </c>
      <c r="C44" s="1">
        <v>154</v>
      </c>
      <c r="D44" s="1">
        <v>9</v>
      </c>
      <c r="E44" s="1">
        <v>1</v>
      </c>
      <c r="F44" s="1">
        <v>3.9929999999999999</v>
      </c>
    </row>
    <row r="45" spans="1:8" x14ac:dyDescent="0.25">
      <c r="B45" s="1" t="s">
        <v>26</v>
      </c>
      <c r="C45" s="1">
        <v>155</v>
      </c>
      <c r="D45" s="1">
        <v>10</v>
      </c>
      <c r="E45" s="1">
        <v>1</v>
      </c>
      <c r="F45" s="1">
        <v>4.0359999999999996</v>
      </c>
    </row>
    <row r="46" spans="1:8" x14ac:dyDescent="0.25">
      <c r="B46" s="1" t="s">
        <v>26</v>
      </c>
      <c r="C46" s="1">
        <v>156</v>
      </c>
      <c r="D46" s="1">
        <v>11</v>
      </c>
      <c r="E46" s="1">
        <v>1</v>
      </c>
      <c r="F46" s="1">
        <v>4.0670000000000002</v>
      </c>
    </row>
    <row r="47" spans="1:8" x14ac:dyDescent="0.25">
      <c r="B47" s="1" t="s">
        <v>26</v>
      </c>
      <c r="C47" s="1">
        <v>157</v>
      </c>
      <c r="D47" s="1">
        <v>12</v>
      </c>
      <c r="E47" s="1">
        <v>1</v>
      </c>
      <c r="F47" s="1">
        <v>4.0140000000000002</v>
      </c>
    </row>
    <row r="48" spans="1:8" x14ac:dyDescent="0.25">
      <c r="B48" s="1" t="s">
        <v>26</v>
      </c>
      <c r="C48" s="1">
        <v>158</v>
      </c>
      <c r="D48" s="1">
        <v>13</v>
      </c>
      <c r="E48" s="1">
        <v>1</v>
      </c>
      <c r="F48" s="1">
        <v>4.0620000000000003</v>
      </c>
    </row>
    <row r="49" spans="2:6" x14ac:dyDescent="0.25">
      <c r="B49" s="1" t="s">
        <v>26</v>
      </c>
      <c r="C49" s="1">
        <v>159</v>
      </c>
      <c r="D49" s="1">
        <v>14</v>
      </c>
      <c r="E49" s="1">
        <v>1</v>
      </c>
      <c r="F49" s="1">
        <v>4.016</v>
      </c>
    </row>
    <row r="50" spans="2:6" x14ac:dyDescent="0.25">
      <c r="B50" s="1" t="s">
        <v>26</v>
      </c>
      <c r="C50" s="1">
        <v>160</v>
      </c>
      <c r="D50" s="1">
        <v>15</v>
      </c>
      <c r="E50" s="1">
        <v>1</v>
      </c>
      <c r="F50" s="1">
        <v>4.1820000000000004</v>
      </c>
    </row>
    <row r="51" spans="2:6" x14ac:dyDescent="0.25">
      <c r="B51" s="1" t="s">
        <v>26</v>
      </c>
      <c r="C51" s="1">
        <v>161</v>
      </c>
      <c r="D51" s="1">
        <v>16</v>
      </c>
      <c r="E51" s="1">
        <v>1</v>
      </c>
      <c r="F51" s="1">
        <v>3.9929999999999999</v>
      </c>
    </row>
    <row r="52" spans="2:6" x14ac:dyDescent="0.25">
      <c r="B52" s="1" t="s">
        <v>26</v>
      </c>
      <c r="C52" s="1">
        <v>162</v>
      </c>
      <c r="D52" s="1">
        <v>17</v>
      </c>
      <c r="E52" s="1">
        <v>1</v>
      </c>
      <c r="F52" s="1">
        <v>4.024</v>
      </c>
    </row>
    <row r="53" spans="2:6" x14ac:dyDescent="0.25">
      <c r="B53" s="1" t="s">
        <v>26</v>
      </c>
      <c r="C53" s="1">
        <v>163</v>
      </c>
      <c r="D53" s="1">
        <v>18</v>
      </c>
      <c r="E53" s="1">
        <v>1</v>
      </c>
      <c r="F53" s="1">
        <v>3.9860000000000002</v>
      </c>
    </row>
    <row r="54" spans="2:6" x14ac:dyDescent="0.25">
      <c r="B54" s="1" t="s">
        <v>26</v>
      </c>
      <c r="C54" s="1">
        <v>164</v>
      </c>
      <c r="D54" s="1">
        <v>19</v>
      </c>
      <c r="E54" s="1">
        <v>1</v>
      </c>
      <c r="F54" s="1">
        <v>4.0419999999999998</v>
      </c>
    </row>
    <row r="55" spans="2:6" x14ac:dyDescent="0.25">
      <c r="B55" s="1" t="s">
        <v>26</v>
      </c>
      <c r="C55" s="1">
        <v>165</v>
      </c>
      <c r="D55" s="1">
        <v>20</v>
      </c>
      <c r="E55" s="1">
        <v>1</v>
      </c>
      <c r="F55" s="1">
        <v>3.9430000000000001</v>
      </c>
    </row>
    <row r="56" spans="2:6" x14ac:dyDescent="0.25">
      <c r="B56" s="1" t="s">
        <v>26</v>
      </c>
      <c r="C56" s="1">
        <v>166</v>
      </c>
      <c r="D56" s="1">
        <v>21</v>
      </c>
      <c r="E56" s="1">
        <v>1</v>
      </c>
      <c r="F56" s="1">
        <v>4.0570000000000004</v>
      </c>
    </row>
    <row r="57" spans="2:6" x14ac:dyDescent="0.25">
      <c r="B57" s="1" t="s">
        <v>26</v>
      </c>
      <c r="C57" s="1">
        <v>167</v>
      </c>
      <c r="D57" s="1">
        <v>22</v>
      </c>
      <c r="E57" s="1">
        <v>1</v>
      </c>
      <c r="F57" s="1">
        <v>4.2699999999999996</v>
      </c>
    </row>
    <row r="58" spans="2:6" x14ac:dyDescent="0.25">
      <c r="B58" s="1" t="s">
        <v>26</v>
      </c>
      <c r="C58" s="1">
        <v>168</v>
      </c>
      <c r="D58" s="1">
        <v>23</v>
      </c>
      <c r="E58" s="1">
        <v>1</v>
      </c>
      <c r="F58" s="1">
        <v>4.0049999999999999</v>
      </c>
    </row>
    <row r="59" spans="2:6" x14ac:dyDescent="0.25">
      <c r="B59" s="1" t="s">
        <v>26</v>
      </c>
      <c r="C59" s="1">
        <v>169</v>
      </c>
      <c r="D59" s="1">
        <v>24</v>
      </c>
      <c r="E59" s="1">
        <v>1</v>
      </c>
      <c r="F59" s="1">
        <v>4.0199999999999996</v>
      </c>
    </row>
    <row r="60" spans="2:6" x14ac:dyDescent="0.25">
      <c r="B60" s="1" t="s">
        <v>26</v>
      </c>
      <c r="C60" s="1">
        <v>170</v>
      </c>
      <c r="D60" s="1">
        <v>25</v>
      </c>
      <c r="E60" s="1">
        <v>1</v>
      </c>
      <c r="F60" s="1">
        <v>4.0190000000000001</v>
      </c>
    </row>
    <row r="61" spans="2:6" x14ac:dyDescent="0.25">
      <c r="B61" s="1" t="s">
        <v>26</v>
      </c>
      <c r="C61" s="1">
        <v>171</v>
      </c>
      <c r="D61" s="1">
        <v>26</v>
      </c>
      <c r="E61" s="1">
        <v>1</v>
      </c>
      <c r="F61" s="1">
        <v>4.0090000000000003</v>
      </c>
    </row>
    <row r="62" spans="2:6" x14ac:dyDescent="0.25">
      <c r="B62" s="1" t="s">
        <v>26</v>
      </c>
      <c r="C62" s="1">
        <v>172</v>
      </c>
      <c r="D62" s="1">
        <v>27</v>
      </c>
      <c r="E62" s="1">
        <v>1</v>
      </c>
      <c r="F62" s="1">
        <v>4.0259999999999998</v>
      </c>
    </row>
    <row r="63" spans="2:6" x14ac:dyDescent="0.25">
      <c r="B63" s="1" t="s">
        <v>26</v>
      </c>
      <c r="C63" s="1">
        <v>173</v>
      </c>
      <c r="D63" s="1">
        <v>28</v>
      </c>
      <c r="E63" s="1">
        <v>1</v>
      </c>
      <c r="F63" s="1">
        <v>4.0419999999999998</v>
      </c>
    </row>
    <row r="64" spans="2:6" x14ac:dyDescent="0.25">
      <c r="B64" s="1" t="s">
        <v>26</v>
      </c>
      <c r="C64" s="1">
        <v>174</v>
      </c>
      <c r="D64" s="1">
        <v>29</v>
      </c>
      <c r="E64" s="1">
        <v>1</v>
      </c>
      <c r="F64" s="1">
        <v>4.0430000000000001</v>
      </c>
    </row>
    <row r="65" spans="2:6" x14ac:dyDescent="0.25">
      <c r="B65" s="1" t="s">
        <v>26</v>
      </c>
      <c r="C65" s="1">
        <v>175</v>
      </c>
      <c r="D65" s="1">
        <v>30</v>
      </c>
      <c r="E65" s="1">
        <v>1</v>
      </c>
      <c r="F65" s="1">
        <v>4.0419999999999998</v>
      </c>
    </row>
    <row r="66" spans="2:6" x14ac:dyDescent="0.25">
      <c r="B66" s="1" t="s">
        <v>26</v>
      </c>
      <c r="C66" s="1">
        <v>176</v>
      </c>
      <c r="D66" s="1">
        <v>31</v>
      </c>
      <c r="E66" s="1">
        <v>1</v>
      </c>
      <c r="F66" s="1">
        <v>4.0289999999999999</v>
      </c>
    </row>
    <row r="67" spans="2:6" x14ac:dyDescent="0.25">
      <c r="B67" s="1" t="s">
        <v>26</v>
      </c>
      <c r="C67" s="1">
        <v>177</v>
      </c>
      <c r="D67" s="1">
        <v>32</v>
      </c>
      <c r="E67" s="1">
        <v>1</v>
      </c>
      <c r="F67" s="1">
        <v>4.0890000000000004</v>
      </c>
    </row>
    <row r="68" spans="2:6" x14ac:dyDescent="0.25">
      <c r="B68" s="1" t="s">
        <v>26</v>
      </c>
      <c r="C68" s="1">
        <v>178</v>
      </c>
      <c r="D68" s="1">
        <v>33</v>
      </c>
      <c r="E68" s="1">
        <v>1</v>
      </c>
      <c r="F68" s="1">
        <v>4.0739999999999998</v>
      </c>
    </row>
    <row r="69" spans="2:6" x14ac:dyDescent="0.25">
      <c r="B69" s="1" t="s">
        <v>26</v>
      </c>
      <c r="C69" s="1">
        <v>179</v>
      </c>
      <c r="D69" s="1">
        <v>34</v>
      </c>
      <c r="E69" s="1">
        <v>1</v>
      </c>
      <c r="F69" s="1">
        <v>3.9809999999999999</v>
      </c>
    </row>
    <row r="70" spans="2:6" x14ac:dyDescent="0.25">
      <c r="B70" s="1" t="s">
        <v>26</v>
      </c>
      <c r="C70" s="1">
        <v>180</v>
      </c>
      <c r="D70" s="1">
        <v>35</v>
      </c>
      <c r="E70" s="1">
        <v>1</v>
      </c>
      <c r="F70" s="1">
        <v>3.9809999999999999</v>
      </c>
    </row>
    <row r="71" spans="2:6" x14ac:dyDescent="0.25">
      <c r="B71" s="1" t="s">
        <v>26</v>
      </c>
      <c r="C71" s="1">
        <v>181</v>
      </c>
      <c r="D71" s="1">
        <v>36</v>
      </c>
      <c r="E71" s="1">
        <v>1</v>
      </c>
      <c r="F71" s="1">
        <v>4.0119999999999996</v>
      </c>
    </row>
    <row r="72" spans="2:6" x14ac:dyDescent="0.25">
      <c r="B72" s="1" t="s">
        <v>26</v>
      </c>
      <c r="C72" s="1">
        <v>182</v>
      </c>
      <c r="D72" s="1">
        <v>37</v>
      </c>
      <c r="E72" s="1">
        <v>1</v>
      </c>
      <c r="F72" s="1">
        <v>4.0659999999999998</v>
      </c>
    </row>
    <row r="73" spans="2:6" x14ac:dyDescent="0.25">
      <c r="B73" s="1" t="s">
        <v>26</v>
      </c>
      <c r="C73" s="1">
        <v>183</v>
      </c>
      <c r="D73" s="1">
        <v>38</v>
      </c>
      <c r="E73" s="1">
        <v>1</v>
      </c>
      <c r="F73" s="1">
        <v>3.9929999999999999</v>
      </c>
    </row>
    <row r="74" spans="2:6" x14ac:dyDescent="0.25">
      <c r="B74" s="1" t="s">
        <v>26</v>
      </c>
      <c r="C74" s="1">
        <v>184</v>
      </c>
      <c r="D74" s="1">
        <v>39</v>
      </c>
      <c r="E74" s="1">
        <v>1</v>
      </c>
      <c r="F74" s="1">
        <v>3.95</v>
      </c>
    </row>
    <row r="75" spans="2:6" x14ac:dyDescent="0.25">
      <c r="B75" s="1" t="s">
        <v>26</v>
      </c>
      <c r="C75" s="1">
        <v>185</v>
      </c>
      <c r="D75" s="1">
        <v>40</v>
      </c>
      <c r="E75" s="1">
        <v>1</v>
      </c>
      <c r="F75" s="1">
        <v>4.0720000000000001</v>
      </c>
    </row>
    <row r="76" spans="2:6" x14ac:dyDescent="0.25">
      <c r="B76" s="1" t="s">
        <v>26</v>
      </c>
      <c r="C76" s="1">
        <v>186</v>
      </c>
      <c r="D76" s="1">
        <v>41</v>
      </c>
      <c r="E76" s="1">
        <v>1</v>
      </c>
      <c r="F76" s="1">
        <v>4.1310000000000002</v>
      </c>
    </row>
    <row r="77" spans="2:6" x14ac:dyDescent="0.25">
      <c r="B77" s="1" t="s">
        <v>26</v>
      </c>
      <c r="C77" s="1">
        <v>187</v>
      </c>
      <c r="D77" s="1">
        <v>42</v>
      </c>
      <c r="E77" s="1">
        <v>1</v>
      </c>
      <c r="F77" s="1">
        <v>4.0030000000000001</v>
      </c>
    </row>
    <row r="78" spans="2:6" x14ac:dyDescent="0.25">
      <c r="B78" s="1" t="s">
        <v>26</v>
      </c>
      <c r="C78" s="1">
        <v>188</v>
      </c>
      <c r="D78" s="1">
        <v>43</v>
      </c>
      <c r="E78" s="1">
        <v>1</v>
      </c>
      <c r="F78" s="1">
        <v>4.0519999999999996</v>
      </c>
    </row>
    <row r="79" spans="2:6" x14ac:dyDescent="0.25">
      <c r="B79" s="1" t="s">
        <v>26</v>
      </c>
      <c r="C79" s="1">
        <v>189</v>
      </c>
      <c r="D79" s="1">
        <v>44</v>
      </c>
      <c r="E79" s="1">
        <v>1</v>
      </c>
      <c r="F79" s="1">
        <v>4.032</v>
      </c>
    </row>
    <row r="80" spans="2:6" x14ac:dyDescent="0.25">
      <c r="B80" s="1" t="s">
        <v>26</v>
      </c>
      <c r="C80" s="1">
        <v>190</v>
      </c>
      <c r="D80" s="1">
        <v>45</v>
      </c>
      <c r="E80" s="1">
        <v>1</v>
      </c>
      <c r="F80" s="1">
        <v>4.0069999999999997</v>
      </c>
    </row>
    <row r="81" spans="2:6" x14ac:dyDescent="0.25">
      <c r="B81" s="1" t="s">
        <v>26</v>
      </c>
      <c r="C81" s="1">
        <v>191</v>
      </c>
      <c r="D81" s="1">
        <v>46</v>
      </c>
      <c r="E81" s="1">
        <v>1</v>
      </c>
      <c r="F81" s="1">
        <v>4.0389999999999997</v>
      </c>
    </row>
    <row r="82" spans="2:6" x14ac:dyDescent="0.25">
      <c r="B82" s="1" t="s">
        <v>26</v>
      </c>
      <c r="C82" s="1">
        <v>192</v>
      </c>
      <c r="D82" s="1">
        <v>47</v>
      </c>
      <c r="E82" s="1">
        <v>1</v>
      </c>
      <c r="F82" s="1">
        <v>4.0890000000000004</v>
      </c>
    </row>
    <row r="83" spans="2:6" x14ac:dyDescent="0.25">
      <c r="B83" s="1" t="s">
        <v>26</v>
      </c>
      <c r="C83" s="1">
        <v>193</v>
      </c>
      <c r="D83" s="1">
        <v>48</v>
      </c>
      <c r="E83" s="1">
        <v>1</v>
      </c>
      <c r="F83" s="1">
        <v>3.9489999999999998</v>
      </c>
    </row>
    <row r="84" spans="2:6" x14ac:dyDescent="0.25">
      <c r="B84" s="1" t="s">
        <v>26</v>
      </c>
      <c r="C84" s="1">
        <v>194</v>
      </c>
      <c r="D84" s="1">
        <v>49</v>
      </c>
      <c r="E84" s="1">
        <v>1</v>
      </c>
      <c r="F84" s="1">
        <v>3.9630000000000001</v>
      </c>
    </row>
    <row r="85" spans="2:6" x14ac:dyDescent="0.25">
      <c r="B85" s="1" t="s">
        <v>26</v>
      </c>
      <c r="C85" s="1">
        <v>195</v>
      </c>
      <c r="D85" s="1">
        <v>50</v>
      </c>
      <c r="E85" s="1">
        <v>1</v>
      </c>
      <c r="F85" s="1">
        <v>3.9609999999999999</v>
      </c>
    </row>
    <row r="86" spans="2:6" x14ac:dyDescent="0.25">
      <c r="B86" s="1" t="s">
        <v>26</v>
      </c>
      <c r="C86" s="1">
        <v>196</v>
      </c>
      <c r="D86" s="1">
        <v>51</v>
      </c>
      <c r="E86" s="1">
        <v>1</v>
      </c>
      <c r="F86" s="1">
        <v>3.9489999999999998</v>
      </c>
    </row>
    <row r="87" spans="2:6" x14ac:dyDescent="0.25">
      <c r="B87" s="1" t="s">
        <v>26</v>
      </c>
      <c r="C87" s="1">
        <v>197</v>
      </c>
      <c r="D87" s="1">
        <v>52</v>
      </c>
      <c r="E87" s="1">
        <v>1</v>
      </c>
      <c r="F87" s="1">
        <v>4.0129999999999999</v>
      </c>
    </row>
    <row r="88" spans="2:6" x14ac:dyDescent="0.25">
      <c r="B88" s="1" t="s">
        <v>26</v>
      </c>
      <c r="C88" s="1">
        <v>198</v>
      </c>
      <c r="D88" s="1">
        <v>53</v>
      </c>
      <c r="E88" s="1">
        <v>1</v>
      </c>
      <c r="F88" s="1">
        <v>4.0129999999999999</v>
      </c>
    </row>
    <row r="89" spans="2:6" x14ac:dyDescent="0.25">
      <c r="B89" s="1" t="s">
        <v>26</v>
      </c>
      <c r="C89" s="1">
        <v>199</v>
      </c>
      <c r="D89" s="1">
        <v>54</v>
      </c>
      <c r="E89" s="1">
        <v>1</v>
      </c>
      <c r="F89" s="1">
        <v>4.1340000000000003</v>
      </c>
    </row>
    <row r="90" spans="2:6" x14ac:dyDescent="0.25">
      <c r="B90" s="1" t="s">
        <v>26</v>
      </c>
      <c r="C90" s="1">
        <v>200</v>
      </c>
      <c r="D90" s="1">
        <v>55</v>
      </c>
      <c r="E90" s="1">
        <v>1</v>
      </c>
      <c r="F90" s="1">
        <v>4.0709999999999997</v>
      </c>
    </row>
    <row r="91" spans="2:6" x14ac:dyDescent="0.25">
      <c r="B91" s="1" t="s">
        <v>26</v>
      </c>
      <c r="C91" s="1">
        <v>201</v>
      </c>
      <c r="D91" s="1">
        <v>56</v>
      </c>
      <c r="E91" s="1">
        <v>1</v>
      </c>
      <c r="F91" s="1">
        <v>4.1710000000000003</v>
      </c>
    </row>
    <row r="92" spans="2:6" x14ac:dyDescent="0.25">
      <c r="B92" s="1" t="s">
        <v>26</v>
      </c>
      <c r="C92" s="1">
        <v>202</v>
      </c>
      <c r="D92" s="1">
        <v>57</v>
      </c>
      <c r="E92" s="1">
        <v>1</v>
      </c>
      <c r="F92" s="1">
        <v>4.1059999999999999</v>
      </c>
    </row>
    <row r="93" spans="2:6" x14ac:dyDescent="0.25">
      <c r="B93" s="1" t="s">
        <v>26</v>
      </c>
      <c r="C93" s="1">
        <v>203</v>
      </c>
      <c r="D93" s="1">
        <v>58</v>
      </c>
      <c r="E93" s="1">
        <v>1</v>
      </c>
      <c r="F93" s="1">
        <v>4.1609999999999996</v>
      </c>
    </row>
    <row r="94" spans="2:6" x14ac:dyDescent="0.25">
      <c r="B94" s="1" t="s">
        <v>26</v>
      </c>
      <c r="C94" s="1">
        <v>204</v>
      </c>
      <c r="D94" s="1">
        <v>59</v>
      </c>
      <c r="E94" s="1">
        <v>1</v>
      </c>
      <c r="F94" s="1">
        <v>4.1079999999999997</v>
      </c>
    </row>
    <row r="95" spans="2:6" x14ac:dyDescent="0.25">
      <c r="B95" s="1" t="s">
        <v>26</v>
      </c>
      <c r="C95" s="1">
        <v>205</v>
      </c>
      <c r="D95" s="1">
        <v>60</v>
      </c>
      <c r="E95" s="1">
        <v>1</v>
      </c>
      <c r="F95" s="1">
        <v>4</v>
      </c>
    </row>
    <row r="96" spans="2:6" x14ac:dyDescent="0.25">
      <c r="B96" s="1" t="s">
        <v>26</v>
      </c>
      <c r="C96" s="1">
        <v>206</v>
      </c>
      <c r="D96" s="1">
        <v>61</v>
      </c>
      <c r="E96" s="1">
        <v>1</v>
      </c>
      <c r="F96" s="1">
        <v>4.0049999999999999</v>
      </c>
    </row>
    <row r="97" spans="2:6" x14ac:dyDescent="0.25">
      <c r="B97" s="1" t="s">
        <v>26</v>
      </c>
      <c r="C97" s="1">
        <v>207</v>
      </c>
      <c r="D97" s="1">
        <v>62</v>
      </c>
      <c r="E97" s="1">
        <v>1</v>
      </c>
      <c r="F97" s="1">
        <v>3.9649999999999999</v>
      </c>
    </row>
    <row r="98" spans="2:6" x14ac:dyDescent="0.25">
      <c r="B98" s="1" t="s">
        <v>26</v>
      </c>
      <c r="C98" s="1">
        <v>208</v>
      </c>
      <c r="D98" s="1">
        <v>63</v>
      </c>
      <c r="E98" s="1">
        <v>1</v>
      </c>
      <c r="F98" s="1">
        <v>4.0460000000000003</v>
      </c>
    </row>
    <row r="99" spans="2:6" x14ac:dyDescent="0.25">
      <c r="B99" s="1" t="s">
        <v>26</v>
      </c>
      <c r="C99" s="1">
        <v>209</v>
      </c>
      <c r="D99" s="1">
        <v>64</v>
      </c>
      <c r="E99" s="1">
        <v>1</v>
      </c>
      <c r="F99" s="1">
        <v>4.0819999999999999</v>
      </c>
    </row>
    <row r="100" spans="2:6" x14ac:dyDescent="0.25">
      <c r="B100" s="1" t="s">
        <v>26</v>
      </c>
      <c r="C100" s="1">
        <v>210</v>
      </c>
      <c r="D100" s="1">
        <v>65</v>
      </c>
      <c r="E100" s="1">
        <v>1</v>
      </c>
      <c r="F100" s="1">
        <v>4.1619999999999999</v>
      </c>
    </row>
    <row r="101" spans="2:6" x14ac:dyDescent="0.25">
      <c r="B101" s="1" t="s">
        <v>26</v>
      </c>
      <c r="C101" s="1">
        <v>211</v>
      </c>
      <c r="D101" s="1">
        <v>66</v>
      </c>
      <c r="E101" s="1">
        <v>1</v>
      </c>
      <c r="F101" s="1">
        <v>4.093</v>
      </c>
    </row>
    <row r="102" spans="2:6" x14ac:dyDescent="0.25">
      <c r="B102" s="1" t="s">
        <v>26</v>
      </c>
      <c r="C102" s="1">
        <v>212</v>
      </c>
      <c r="D102" s="1">
        <v>67</v>
      </c>
      <c r="E102" s="1">
        <v>1</v>
      </c>
      <c r="F102" s="1">
        <v>4.0910000000000002</v>
      </c>
    </row>
    <row r="103" spans="2:6" x14ac:dyDescent="0.25">
      <c r="B103" s="1" t="s">
        <v>26</v>
      </c>
      <c r="C103" s="1">
        <v>213</v>
      </c>
      <c r="D103" s="1">
        <v>68</v>
      </c>
      <c r="E103" s="1">
        <v>1</v>
      </c>
      <c r="F103" s="1">
        <v>4.08</v>
      </c>
    </row>
    <row r="104" spans="2:6" x14ac:dyDescent="0.25">
      <c r="B104" s="1" t="s">
        <v>26</v>
      </c>
      <c r="C104" s="1">
        <v>214</v>
      </c>
      <c r="D104" s="1">
        <v>69</v>
      </c>
      <c r="E104" s="1">
        <v>1</v>
      </c>
      <c r="F104" s="1">
        <v>4.0990000000000002</v>
      </c>
    </row>
    <row r="105" spans="2:6" x14ac:dyDescent="0.25">
      <c r="B105" s="1" t="s">
        <v>26</v>
      </c>
      <c r="C105" s="1">
        <v>215</v>
      </c>
      <c r="D105" s="1">
        <v>70</v>
      </c>
      <c r="E105" s="1">
        <v>1</v>
      </c>
      <c r="F105" s="1">
        <v>4.1760000000000002</v>
      </c>
    </row>
    <row r="106" spans="2:6" x14ac:dyDescent="0.25">
      <c r="B106" s="1" t="s">
        <v>26</v>
      </c>
      <c r="C106" s="1">
        <v>216</v>
      </c>
      <c r="D106" s="1">
        <v>71</v>
      </c>
      <c r="E106" s="1">
        <v>1</v>
      </c>
      <c r="F106" s="1">
        <v>3.9489999999999998</v>
      </c>
    </row>
    <row r="107" spans="2:6" x14ac:dyDescent="0.25">
      <c r="B107" s="1" t="s">
        <v>26</v>
      </c>
      <c r="C107" s="1">
        <v>217</v>
      </c>
      <c r="D107" s="1">
        <v>72</v>
      </c>
      <c r="E107" s="1">
        <v>1</v>
      </c>
      <c r="F107" s="1">
        <v>3.99</v>
      </c>
    </row>
    <row r="108" spans="2:6" x14ac:dyDescent="0.25">
      <c r="B108" s="1" t="s">
        <v>26</v>
      </c>
      <c r="C108" s="1">
        <v>218</v>
      </c>
      <c r="D108" s="1">
        <v>73</v>
      </c>
      <c r="E108" s="1">
        <v>1</v>
      </c>
      <c r="F108" s="1">
        <v>4.0369999999999999</v>
      </c>
    </row>
    <row r="109" spans="2:6" x14ac:dyDescent="0.25">
      <c r="B109" s="1" t="s">
        <v>26</v>
      </c>
      <c r="C109" s="1">
        <v>219</v>
      </c>
      <c r="D109" s="1">
        <v>74</v>
      </c>
      <c r="E109" s="1">
        <v>1</v>
      </c>
      <c r="F109" s="1">
        <v>4.0430000000000001</v>
      </c>
    </row>
    <row r="110" spans="2:6" x14ac:dyDescent="0.25">
      <c r="B110" s="1" t="s">
        <v>26</v>
      </c>
      <c r="C110" s="1">
        <v>72</v>
      </c>
      <c r="D110" s="1">
        <v>1</v>
      </c>
      <c r="E110" s="1">
        <v>2</v>
      </c>
      <c r="F110" s="1">
        <v>4.0419999999999998</v>
      </c>
    </row>
    <row r="111" spans="2:6" x14ac:dyDescent="0.25">
      <c r="B111" s="1" t="s">
        <v>26</v>
      </c>
      <c r="C111" s="1">
        <v>73</v>
      </c>
      <c r="D111" s="1">
        <v>2</v>
      </c>
      <c r="E111" s="1">
        <v>2</v>
      </c>
      <c r="F111" s="1">
        <v>4.2370000000000001</v>
      </c>
    </row>
    <row r="112" spans="2:6" x14ac:dyDescent="0.25">
      <c r="B112" s="1" t="s">
        <v>26</v>
      </c>
      <c r="C112" s="1">
        <v>74</v>
      </c>
      <c r="D112" s="1">
        <v>3</v>
      </c>
      <c r="E112" s="1">
        <v>2</v>
      </c>
      <c r="F112" s="1">
        <v>4.1520000000000001</v>
      </c>
    </row>
    <row r="113" spans="2:6" x14ac:dyDescent="0.25">
      <c r="B113" s="1" t="s">
        <v>26</v>
      </c>
      <c r="C113" s="1">
        <v>75</v>
      </c>
      <c r="D113" s="1">
        <v>4</v>
      </c>
      <c r="E113" s="1">
        <v>2</v>
      </c>
      <c r="F113" s="1">
        <v>4.1479999999999997</v>
      </c>
    </row>
    <row r="114" spans="2:6" x14ac:dyDescent="0.25">
      <c r="B114" s="1" t="s">
        <v>26</v>
      </c>
      <c r="C114" s="1">
        <v>76</v>
      </c>
      <c r="D114" s="1">
        <v>5</v>
      </c>
      <c r="E114" s="1">
        <v>2</v>
      </c>
      <c r="F114" s="1">
        <v>4.1890000000000001</v>
      </c>
    </row>
    <row r="115" spans="2:6" x14ac:dyDescent="0.25">
      <c r="B115" s="1" t="s">
        <v>26</v>
      </c>
      <c r="C115" s="1">
        <v>77</v>
      </c>
      <c r="D115" s="1">
        <v>6</v>
      </c>
      <c r="E115" s="1">
        <v>2</v>
      </c>
      <c r="F115" s="1">
        <v>4.1529999999999996</v>
      </c>
    </row>
    <row r="116" spans="2:6" x14ac:dyDescent="0.25">
      <c r="B116" s="1" t="s">
        <v>26</v>
      </c>
      <c r="C116" s="1">
        <v>78</v>
      </c>
      <c r="D116" s="1">
        <v>7</v>
      </c>
      <c r="E116" s="1">
        <v>2</v>
      </c>
      <c r="F116" s="1">
        <v>4.016</v>
      </c>
    </row>
    <row r="117" spans="2:6" x14ac:dyDescent="0.25">
      <c r="B117" s="1" t="s">
        <v>26</v>
      </c>
      <c r="C117" s="1">
        <v>79</v>
      </c>
      <c r="D117" s="1">
        <v>8</v>
      </c>
      <c r="E117" s="1">
        <v>2</v>
      </c>
      <c r="F117" s="1">
        <v>4.0209999999999999</v>
      </c>
    </row>
    <row r="118" spans="2:6" x14ac:dyDescent="0.25">
      <c r="B118" s="1" t="s">
        <v>26</v>
      </c>
      <c r="C118" s="1">
        <v>80</v>
      </c>
      <c r="D118" s="1">
        <v>9</v>
      </c>
      <c r="E118" s="1">
        <v>2</v>
      </c>
      <c r="F118" s="1">
        <v>4.1360000000000001</v>
      </c>
    </row>
    <row r="119" spans="2:6" x14ac:dyDescent="0.25">
      <c r="B119" s="1" t="s">
        <v>26</v>
      </c>
      <c r="C119" s="1">
        <v>81</v>
      </c>
      <c r="D119" s="1">
        <v>10</v>
      </c>
      <c r="E119" s="1">
        <v>2</v>
      </c>
      <c r="F119" s="1">
        <v>4.1710000000000003</v>
      </c>
    </row>
    <row r="120" spans="2:6" x14ac:dyDescent="0.25">
      <c r="B120" s="1" t="s">
        <v>26</v>
      </c>
      <c r="C120" s="1">
        <v>82</v>
      </c>
      <c r="D120" s="1">
        <v>11</v>
      </c>
      <c r="E120" s="1">
        <v>2</v>
      </c>
      <c r="F120" s="1">
        <v>3.9790000000000001</v>
      </c>
    </row>
    <row r="121" spans="2:6" x14ac:dyDescent="0.25">
      <c r="B121" s="1" t="s">
        <v>26</v>
      </c>
      <c r="C121" s="1">
        <v>83</v>
      </c>
      <c r="D121" s="1">
        <v>12</v>
      </c>
      <c r="E121" s="1">
        <v>2</v>
      </c>
      <c r="F121" s="1">
        <v>4.0250000000000004</v>
      </c>
    </row>
    <row r="122" spans="2:6" x14ac:dyDescent="0.25">
      <c r="B122" s="1" t="s">
        <v>26</v>
      </c>
      <c r="C122" s="1">
        <v>84</v>
      </c>
      <c r="D122" s="1">
        <v>13</v>
      </c>
      <c r="E122" s="1">
        <v>2</v>
      </c>
      <c r="F122" s="1">
        <v>4.0940000000000003</v>
      </c>
    </row>
    <row r="123" spans="2:6" x14ac:dyDescent="0.25">
      <c r="B123" s="1" t="s">
        <v>26</v>
      </c>
      <c r="C123" s="1">
        <v>85</v>
      </c>
      <c r="D123" s="1">
        <v>14</v>
      </c>
      <c r="E123" s="1">
        <v>2</v>
      </c>
      <c r="F123" s="1">
        <v>4.0679999999999996</v>
      </c>
    </row>
    <row r="124" spans="2:6" x14ac:dyDescent="0.25">
      <c r="B124" s="1" t="s">
        <v>26</v>
      </c>
      <c r="C124" s="1">
        <v>86</v>
      </c>
      <c r="D124" s="1">
        <v>15</v>
      </c>
      <c r="E124" s="1">
        <v>2</v>
      </c>
      <c r="F124" s="1">
        <v>4.0890000000000004</v>
      </c>
    </row>
    <row r="125" spans="2:6" x14ac:dyDescent="0.25">
      <c r="B125" s="1" t="s">
        <v>26</v>
      </c>
      <c r="C125" s="1">
        <v>87</v>
      </c>
      <c r="D125" s="1">
        <v>16</v>
      </c>
      <c r="E125" s="1">
        <v>2</v>
      </c>
      <c r="F125" s="1">
        <v>4.0220000000000002</v>
      </c>
    </row>
    <row r="126" spans="2:6" x14ac:dyDescent="0.25">
      <c r="B126" s="1" t="s">
        <v>26</v>
      </c>
      <c r="C126" s="1">
        <v>88</v>
      </c>
      <c r="D126" s="1">
        <v>17</v>
      </c>
      <c r="E126" s="1">
        <v>2</v>
      </c>
      <c r="F126" s="1">
        <v>4.0220000000000002</v>
      </c>
    </row>
    <row r="127" spans="2:6" x14ac:dyDescent="0.25">
      <c r="B127" s="1" t="s">
        <v>26</v>
      </c>
      <c r="C127" s="1">
        <v>89</v>
      </c>
      <c r="D127" s="1">
        <v>18</v>
      </c>
      <c r="E127" s="1">
        <v>2</v>
      </c>
      <c r="F127" s="1">
        <v>3.9590000000000001</v>
      </c>
    </row>
    <row r="128" spans="2:6" x14ac:dyDescent="0.25">
      <c r="B128" s="1" t="s">
        <v>26</v>
      </c>
      <c r="C128" s="1">
        <v>90</v>
      </c>
      <c r="D128" s="1">
        <v>19</v>
      </c>
      <c r="E128" s="1">
        <v>2</v>
      </c>
      <c r="F128" s="1">
        <v>3.9860000000000002</v>
      </c>
    </row>
    <row r="129" spans="2:6" x14ac:dyDescent="0.25">
      <c r="B129" s="1" t="s">
        <v>26</v>
      </c>
      <c r="C129" s="1">
        <v>91</v>
      </c>
      <c r="D129" s="1">
        <v>20</v>
      </c>
      <c r="E129" s="1">
        <v>2</v>
      </c>
      <c r="F129" s="1">
        <v>3.9870000000000001</v>
      </c>
    </row>
    <row r="130" spans="2:6" x14ac:dyDescent="0.25">
      <c r="B130" s="1" t="s">
        <v>26</v>
      </c>
      <c r="C130" s="1">
        <v>92</v>
      </c>
      <c r="D130" s="1">
        <v>21</v>
      </c>
      <c r="E130" s="1">
        <v>2</v>
      </c>
      <c r="F130" s="1">
        <v>3.9860000000000002</v>
      </c>
    </row>
    <row r="131" spans="2:6" x14ac:dyDescent="0.25">
      <c r="B131" s="1" t="s">
        <v>26</v>
      </c>
      <c r="C131" s="1">
        <v>93</v>
      </c>
      <c r="D131" s="1">
        <v>22</v>
      </c>
      <c r="E131" s="1">
        <v>2</v>
      </c>
      <c r="F131" s="1">
        <v>4.008</v>
      </c>
    </row>
    <row r="132" spans="2:6" x14ac:dyDescent="0.25">
      <c r="B132" s="1" t="s">
        <v>26</v>
      </c>
      <c r="C132" s="1">
        <v>94</v>
      </c>
      <c r="D132" s="1">
        <v>23</v>
      </c>
      <c r="E132" s="1">
        <v>2</v>
      </c>
      <c r="F132" s="1">
        <v>4.0090000000000003</v>
      </c>
    </row>
    <row r="133" spans="2:6" x14ac:dyDescent="0.25">
      <c r="B133" s="1" t="s">
        <v>26</v>
      </c>
      <c r="C133" s="1">
        <v>95</v>
      </c>
      <c r="D133" s="1">
        <v>24</v>
      </c>
      <c r="E133" s="1">
        <v>2</v>
      </c>
      <c r="F133" s="1">
        <v>4.0599999999999996</v>
      </c>
    </row>
    <row r="134" spans="2:6" x14ac:dyDescent="0.25">
      <c r="B134" s="1" t="s">
        <v>26</v>
      </c>
      <c r="C134" s="1">
        <v>96</v>
      </c>
      <c r="D134" s="1">
        <v>25</v>
      </c>
      <c r="E134" s="1">
        <v>2</v>
      </c>
      <c r="F134" s="1">
        <v>3.9809999999999999</v>
      </c>
    </row>
    <row r="135" spans="2:6" x14ac:dyDescent="0.25">
      <c r="B135" s="1" t="s">
        <v>26</v>
      </c>
      <c r="C135" s="1">
        <v>97</v>
      </c>
      <c r="D135" s="1">
        <v>26</v>
      </c>
      <c r="E135" s="1">
        <v>2</v>
      </c>
      <c r="F135" s="1">
        <v>3.9249999999999998</v>
      </c>
    </row>
    <row r="136" spans="2:6" x14ac:dyDescent="0.25">
      <c r="B136" s="1" t="s">
        <v>26</v>
      </c>
      <c r="C136" s="1">
        <v>98</v>
      </c>
      <c r="D136" s="1">
        <v>27</v>
      </c>
      <c r="E136" s="1">
        <v>2</v>
      </c>
      <c r="F136" s="1">
        <v>3.9910000000000001</v>
      </c>
    </row>
    <row r="137" spans="2:6" x14ac:dyDescent="0.25">
      <c r="B137" s="1" t="s">
        <v>26</v>
      </c>
      <c r="C137" s="1">
        <v>99</v>
      </c>
      <c r="D137" s="1">
        <v>28</v>
      </c>
      <c r="E137" s="1">
        <v>2</v>
      </c>
      <c r="F137" s="1">
        <v>4.1130000000000004</v>
      </c>
    </row>
    <row r="138" spans="2:6" x14ac:dyDescent="0.25">
      <c r="B138" s="1" t="s">
        <v>26</v>
      </c>
      <c r="C138" s="1">
        <v>100</v>
      </c>
      <c r="D138" s="1">
        <v>29</v>
      </c>
      <c r="E138" s="1">
        <v>2</v>
      </c>
      <c r="F138" s="1">
        <v>4.0110000000000001</v>
      </c>
    </row>
    <row r="139" spans="2:6" x14ac:dyDescent="0.25">
      <c r="B139" s="1" t="s">
        <v>26</v>
      </c>
      <c r="C139" s="1">
        <v>101</v>
      </c>
      <c r="D139" s="1">
        <v>30</v>
      </c>
      <c r="E139" s="1">
        <v>2</v>
      </c>
      <c r="F139" s="1">
        <v>3.9929999999999999</v>
      </c>
    </row>
    <row r="140" spans="2:6" x14ac:dyDescent="0.25">
      <c r="B140" s="1" t="s">
        <v>26</v>
      </c>
      <c r="C140" s="1">
        <v>102</v>
      </c>
      <c r="D140" s="1">
        <v>31</v>
      </c>
      <c r="E140" s="1">
        <v>2</v>
      </c>
      <c r="F140" s="1">
        <v>4.0359999999999996</v>
      </c>
    </row>
    <row r="141" spans="2:6" x14ac:dyDescent="0.25">
      <c r="B141" s="1" t="s">
        <v>26</v>
      </c>
      <c r="C141" s="1">
        <v>103</v>
      </c>
      <c r="D141" s="1">
        <v>32</v>
      </c>
      <c r="E141" s="1">
        <v>2</v>
      </c>
      <c r="F141" s="1">
        <v>4.0270000000000001</v>
      </c>
    </row>
    <row r="142" spans="2:6" x14ac:dyDescent="0.25">
      <c r="B142" s="1" t="s">
        <v>26</v>
      </c>
      <c r="C142" s="1">
        <v>104</v>
      </c>
      <c r="D142" s="1">
        <v>33</v>
      </c>
      <c r="E142" s="1">
        <v>2</v>
      </c>
      <c r="F142" s="1">
        <v>4.0640000000000001</v>
      </c>
    </row>
    <row r="143" spans="2:6" x14ac:dyDescent="0.25">
      <c r="B143" s="1" t="s">
        <v>26</v>
      </c>
      <c r="C143" s="1">
        <v>105</v>
      </c>
      <c r="D143" s="1">
        <v>34</v>
      </c>
      <c r="E143" s="1">
        <v>2</v>
      </c>
      <c r="F143" s="1">
        <v>4.101</v>
      </c>
    </row>
    <row r="144" spans="2:6" x14ac:dyDescent="0.25">
      <c r="B144" s="1" t="s">
        <v>26</v>
      </c>
      <c r="C144" s="1">
        <v>106</v>
      </c>
      <c r="D144" s="1">
        <v>35</v>
      </c>
      <c r="E144" s="1">
        <v>2</v>
      </c>
      <c r="F144" s="1">
        <v>4.0750000000000002</v>
      </c>
    </row>
    <row r="145" spans="2:6" x14ac:dyDescent="0.25">
      <c r="B145" s="1" t="s">
        <v>26</v>
      </c>
      <c r="C145" s="1">
        <v>107</v>
      </c>
      <c r="D145" s="1">
        <v>36</v>
      </c>
      <c r="E145" s="1">
        <v>2</v>
      </c>
      <c r="F145" s="1">
        <v>3.9710000000000001</v>
      </c>
    </row>
    <row r="146" spans="2:6" x14ac:dyDescent="0.25">
      <c r="B146" s="1" t="s">
        <v>26</v>
      </c>
      <c r="C146" s="1">
        <v>108</v>
      </c>
      <c r="D146" s="1">
        <v>37</v>
      </c>
      <c r="E146" s="1">
        <v>2</v>
      </c>
      <c r="F146" s="1">
        <v>4.149</v>
      </c>
    </row>
    <row r="147" spans="2:6" x14ac:dyDescent="0.25">
      <c r="B147" s="1" t="s">
        <v>26</v>
      </c>
      <c r="C147" s="1">
        <v>109</v>
      </c>
      <c r="D147" s="1">
        <v>38</v>
      </c>
      <c r="E147" s="1">
        <v>2</v>
      </c>
      <c r="F147" s="1">
        <v>3.9790000000000001</v>
      </c>
    </row>
    <row r="148" spans="2:6" x14ac:dyDescent="0.25">
      <c r="B148" s="1" t="s">
        <v>26</v>
      </c>
      <c r="C148" s="1">
        <v>110</v>
      </c>
      <c r="D148" s="1">
        <v>39</v>
      </c>
      <c r="E148" s="1">
        <v>2</v>
      </c>
      <c r="F148" s="1">
        <v>3.9790000000000001</v>
      </c>
    </row>
    <row r="149" spans="2:6" x14ac:dyDescent="0.25">
      <c r="B149" s="1" t="s">
        <v>26</v>
      </c>
      <c r="C149" s="1">
        <v>111</v>
      </c>
      <c r="D149" s="1">
        <v>40</v>
      </c>
      <c r="E149" s="1">
        <v>2</v>
      </c>
      <c r="F149" s="1">
        <v>3.9950000000000001</v>
      </c>
    </row>
    <row r="150" spans="2:6" x14ac:dyDescent="0.25">
      <c r="B150" s="1" t="s">
        <v>26</v>
      </c>
      <c r="C150" s="1">
        <v>112</v>
      </c>
      <c r="D150" s="1">
        <v>41</v>
      </c>
      <c r="E150" s="1">
        <v>2</v>
      </c>
      <c r="F150" s="1">
        <v>4.0090000000000003</v>
      </c>
    </row>
    <row r="151" spans="2:6" x14ac:dyDescent="0.25">
      <c r="B151" s="1" t="s">
        <v>26</v>
      </c>
      <c r="C151" s="1">
        <v>113</v>
      </c>
      <c r="D151" s="1">
        <v>42</v>
      </c>
      <c r="E151" s="1">
        <v>2</v>
      </c>
      <c r="F151" s="1">
        <v>4.133</v>
      </c>
    </row>
    <row r="152" spans="2:6" x14ac:dyDescent="0.25">
      <c r="B152" s="1" t="s">
        <v>26</v>
      </c>
      <c r="C152" s="1">
        <v>114</v>
      </c>
      <c r="D152" s="1">
        <v>43</v>
      </c>
      <c r="E152" s="1">
        <v>2</v>
      </c>
      <c r="F152" s="1">
        <v>4.202</v>
      </c>
    </row>
    <row r="153" spans="2:6" x14ac:dyDescent="0.25">
      <c r="B153" s="1" t="s">
        <v>26</v>
      </c>
      <c r="C153" s="1">
        <v>115</v>
      </c>
      <c r="D153" s="1">
        <v>44</v>
      </c>
      <c r="E153" s="1">
        <v>2</v>
      </c>
      <c r="F153" s="1">
        <v>3.9990000000000001</v>
      </c>
    </row>
    <row r="154" spans="2:6" x14ac:dyDescent="0.25">
      <c r="B154" s="1" t="s">
        <v>26</v>
      </c>
      <c r="C154" s="1">
        <v>116</v>
      </c>
      <c r="D154" s="1">
        <v>45</v>
      </c>
      <c r="E154" s="1">
        <v>2</v>
      </c>
      <c r="F154" s="1">
        <v>4.0449999999999999</v>
      </c>
    </row>
    <row r="155" spans="2:6" x14ac:dyDescent="0.25">
      <c r="B155" s="1" t="s">
        <v>26</v>
      </c>
      <c r="C155" s="1">
        <v>117</v>
      </c>
      <c r="D155" s="1">
        <v>46</v>
      </c>
      <c r="E155" s="1">
        <v>2</v>
      </c>
      <c r="F155" s="1">
        <v>4.0149999999999997</v>
      </c>
    </row>
    <row r="156" spans="2:6" x14ac:dyDescent="0.25">
      <c r="B156" s="1" t="s">
        <v>26</v>
      </c>
      <c r="C156" s="1">
        <v>118</v>
      </c>
      <c r="D156" s="1">
        <v>47</v>
      </c>
      <c r="E156" s="1">
        <v>2</v>
      </c>
      <c r="F156" s="1">
        <v>4.0309999999999997</v>
      </c>
    </row>
    <row r="157" spans="2:6" x14ac:dyDescent="0.25">
      <c r="B157" s="1" t="s">
        <v>26</v>
      </c>
      <c r="C157" s="1">
        <v>119</v>
      </c>
      <c r="D157" s="1">
        <v>48</v>
      </c>
      <c r="E157" s="1">
        <v>2</v>
      </c>
      <c r="F157" s="1">
        <v>3.98</v>
      </c>
    </row>
    <row r="158" spans="2:6" x14ac:dyDescent="0.25">
      <c r="B158" s="1" t="s">
        <v>26</v>
      </c>
      <c r="C158" s="1">
        <v>120</v>
      </c>
      <c r="D158" s="1">
        <v>49</v>
      </c>
      <c r="E158" s="1">
        <v>2</v>
      </c>
      <c r="F158" s="1">
        <v>4.0039999999999996</v>
      </c>
    </row>
    <row r="159" spans="2:6" x14ac:dyDescent="0.25">
      <c r="B159" s="1" t="s">
        <v>26</v>
      </c>
      <c r="C159" s="1">
        <v>121</v>
      </c>
      <c r="D159" s="1">
        <v>50</v>
      </c>
      <c r="E159" s="1">
        <v>2</v>
      </c>
      <c r="F159" s="1">
        <v>4.0289999999999999</v>
      </c>
    </row>
    <row r="160" spans="2:6" x14ac:dyDescent="0.25">
      <c r="B160" s="1" t="s">
        <v>26</v>
      </c>
      <c r="C160" s="1">
        <v>122</v>
      </c>
      <c r="D160" s="1">
        <v>51</v>
      </c>
      <c r="E160" s="1">
        <v>2</v>
      </c>
      <c r="F160" s="1">
        <v>4.0330000000000004</v>
      </c>
    </row>
    <row r="161" spans="2:6" x14ac:dyDescent="0.25">
      <c r="B161" s="1" t="s">
        <v>26</v>
      </c>
      <c r="C161" s="1">
        <v>123</v>
      </c>
      <c r="D161" s="1">
        <v>52</v>
      </c>
      <c r="E161" s="1">
        <v>2</v>
      </c>
      <c r="F161" s="1">
        <v>4.0620000000000003</v>
      </c>
    </row>
    <row r="162" spans="2:6" x14ac:dyDescent="0.25">
      <c r="B162" s="1" t="s">
        <v>26</v>
      </c>
      <c r="C162" s="1">
        <v>124</v>
      </c>
      <c r="D162" s="1">
        <v>53</v>
      </c>
      <c r="E162" s="1">
        <v>2</v>
      </c>
      <c r="F162" s="1">
        <v>4.0510000000000002</v>
      </c>
    </row>
    <row r="163" spans="2:6" x14ac:dyDescent="0.25">
      <c r="B163" s="1" t="s">
        <v>26</v>
      </c>
      <c r="C163" s="1">
        <v>125</v>
      </c>
      <c r="D163" s="1">
        <v>54</v>
      </c>
      <c r="E163" s="1">
        <v>2</v>
      </c>
      <c r="F163" s="1">
        <v>4.0629999999999997</v>
      </c>
    </row>
    <row r="164" spans="2:6" x14ac:dyDescent="0.25">
      <c r="B164" s="1" t="s">
        <v>26</v>
      </c>
      <c r="C164" s="1">
        <v>126</v>
      </c>
      <c r="D164" s="1">
        <v>55</v>
      </c>
      <c r="E164" s="1">
        <v>2</v>
      </c>
      <c r="F164" s="1">
        <v>3.9489999999999998</v>
      </c>
    </row>
    <row r="165" spans="2:6" x14ac:dyDescent="0.25">
      <c r="B165" s="1" t="s">
        <v>26</v>
      </c>
      <c r="C165" s="1">
        <v>127</v>
      </c>
      <c r="D165" s="1">
        <v>56</v>
      </c>
      <c r="E165" s="1">
        <v>2</v>
      </c>
      <c r="F165" s="1">
        <v>3.9849999999999999</v>
      </c>
    </row>
    <row r="166" spans="2:6" x14ac:dyDescent="0.25">
      <c r="B166" s="1" t="s">
        <v>26</v>
      </c>
      <c r="C166" s="1">
        <v>128</v>
      </c>
      <c r="D166" s="1">
        <v>57</v>
      </c>
      <c r="E166" s="1">
        <v>2</v>
      </c>
      <c r="F166" s="1">
        <v>4.1280000000000001</v>
      </c>
    </row>
    <row r="167" spans="2:6" x14ac:dyDescent="0.25">
      <c r="B167" s="1" t="s">
        <v>26</v>
      </c>
      <c r="C167" s="1">
        <v>129</v>
      </c>
      <c r="D167" s="1">
        <v>58</v>
      </c>
      <c r="E167" s="1">
        <v>2</v>
      </c>
      <c r="F167" s="1">
        <v>4.03</v>
      </c>
    </row>
    <row r="168" spans="2:6" x14ac:dyDescent="0.25">
      <c r="B168" s="1" t="s">
        <v>26</v>
      </c>
      <c r="C168" s="1">
        <v>130</v>
      </c>
      <c r="D168" s="1">
        <v>59</v>
      </c>
      <c r="E168" s="1">
        <v>2</v>
      </c>
      <c r="F168" s="1">
        <v>4.0739999999999998</v>
      </c>
    </row>
    <row r="169" spans="2:6" x14ac:dyDescent="0.25">
      <c r="B169" s="1" t="s">
        <v>26</v>
      </c>
      <c r="C169" s="1">
        <v>131</v>
      </c>
      <c r="D169" s="1">
        <v>60</v>
      </c>
      <c r="E169" s="1">
        <v>2</v>
      </c>
      <c r="F169" s="1">
        <v>3.992</v>
      </c>
    </row>
    <row r="170" spans="2:6" x14ac:dyDescent="0.25">
      <c r="B170" s="1" t="s">
        <v>26</v>
      </c>
      <c r="C170" s="1">
        <v>132</v>
      </c>
      <c r="D170" s="1">
        <v>61</v>
      </c>
      <c r="E170" s="1">
        <v>2</v>
      </c>
      <c r="F170" s="1">
        <v>4.008</v>
      </c>
    </row>
    <row r="171" spans="2:6" x14ac:dyDescent="0.25">
      <c r="B171" s="1" t="s">
        <v>26</v>
      </c>
      <c r="C171" s="1">
        <v>133</v>
      </c>
      <c r="D171" s="1">
        <v>62</v>
      </c>
      <c r="E171" s="1">
        <v>2</v>
      </c>
      <c r="F171" s="1">
        <v>4.0519999999999996</v>
      </c>
    </row>
    <row r="172" spans="2:6" x14ac:dyDescent="0.25">
      <c r="B172" s="1" t="s">
        <v>26</v>
      </c>
      <c r="C172" s="1">
        <v>134</v>
      </c>
      <c r="D172" s="1">
        <v>63</v>
      </c>
      <c r="E172" s="1">
        <v>2</v>
      </c>
      <c r="F172" s="1">
        <v>3.99</v>
      </c>
    </row>
    <row r="173" spans="2:6" x14ac:dyDescent="0.25">
      <c r="B173" s="1" t="s">
        <v>26</v>
      </c>
      <c r="C173" s="1">
        <v>135</v>
      </c>
      <c r="D173" s="1">
        <v>64</v>
      </c>
      <c r="E173" s="1">
        <v>2</v>
      </c>
      <c r="F173" s="1">
        <v>4.0910000000000002</v>
      </c>
    </row>
    <row r="174" spans="2:6" x14ac:dyDescent="0.25">
      <c r="B174" s="1" t="s">
        <v>26</v>
      </c>
      <c r="C174" s="1">
        <v>136</v>
      </c>
      <c r="D174" s="1">
        <v>65</v>
      </c>
      <c r="E174" s="1">
        <v>2</v>
      </c>
      <c r="F174" s="1">
        <v>4.0380000000000003</v>
      </c>
    </row>
    <row r="175" spans="2:6" x14ac:dyDescent="0.25">
      <c r="B175" s="1" t="s">
        <v>26</v>
      </c>
      <c r="C175" s="1">
        <v>137</v>
      </c>
      <c r="D175" s="1">
        <v>66</v>
      </c>
      <c r="E175" s="1">
        <v>2</v>
      </c>
      <c r="F175" s="1">
        <v>4.0570000000000004</v>
      </c>
    </row>
    <row r="176" spans="2:6" x14ac:dyDescent="0.25">
      <c r="B176" s="1" t="s">
        <v>26</v>
      </c>
      <c r="C176" s="1">
        <v>138</v>
      </c>
      <c r="D176" s="1">
        <v>67</v>
      </c>
      <c r="E176" s="1">
        <v>2</v>
      </c>
      <c r="F176" s="1">
        <v>4.0060000000000002</v>
      </c>
    </row>
    <row r="177" spans="2:6" x14ac:dyDescent="0.25">
      <c r="B177" s="1" t="s">
        <v>26</v>
      </c>
      <c r="C177" s="1">
        <v>139</v>
      </c>
      <c r="D177" s="1">
        <v>68</v>
      </c>
      <c r="E177" s="1">
        <v>2</v>
      </c>
      <c r="F177" s="1">
        <v>3.9710000000000001</v>
      </c>
    </row>
    <row r="178" spans="2:6" x14ac:dyDescent="0.25">
      <c r="B178" s="1" t="s">
        <v>26</v>
      </c>
      <c r="C178" s="1">
        <v>140</v>
      </c>
      <c r="D178" s="1">
        <v>69</v>
      </c>
      <c r="E178" s="1">
        <v>2</v>
      </c>
      <c r="F178" s="1">
        <v>4.0190000000000001</v>
      </c>
    </row>
    <row r="179" spans="2:6" x14ac:dyDescent="0.25">
      <c r="B179" s="1" t="s">
        <v>26</v>
      </c>
      <c r="C179" s="1">
        <v>141</v>
      </c>
      <c r="D179" s="1">
        <v>70</v>
      </c>
      <c r="E179" s="1">
        <v>2</v>
      </c>
      <c r="F179" s="1">
        <v>3.984</v>
      </c>
    </row>
    <row r="180" spans="2:6" x14ac:dyDescent="0.25">
      <c r="B180" s="1" t="s">
        <v>26</v>
      </c>
      <c r="C180" s="1">
        <v>142</v>
      </c>
      <c r="D180" s="1">
        <v>71</v>
      </c>
      <c r="E180" s="1">
        <v>2</v>
      </c>
      <c r="F180" s="1">
        <v>4.0190000000000001</v>
      </c>
    </row>
    <row r="181" spans="2:6" x14ac:dyDescent="0.25">
      <c r="B181" s="1" t="s">
        <v>26</v>
      </c>
      <c r="C181" s="1">
        <v>143</v>
      </c>
      <c r="D181" s="1">
        <v>72</v>
      </c>
      <c r="E181" s="1">
        <v>2</v>
      </c>
      <c r="F181" s="1">
        <v>4.0880000000000001</v>
      </c>
    </row>
    <row r="182" spans="2:6" x14ac:dyDescent="0.25">
      <c r="B182" s="1" t="s">
        <v>26</v>
      </c>
      <c r="C182" s="1">
        <v>144</v>
      </c>
      <c r="D182" s="1">
        <v>73</v>
      </c>
      <c r="E182" s="1">
        <v>2</v>
      </c>
      <c r="F182" s="1">
        <v>4.0279999999999996</v>
      </c>
    </row>
    <row r="183" spans="2:6" x14ac:dyDescent="0.25">
      <c r="B183" s="1" t="s">
        <v>26</v>
      </c>
      <c r="C183" s="1">
        <v>145</v>
      </c>
      <c r="D183" s="1">
        <v>74</v>
      </c>
      <c r="E183" s="1">
        <v>2</v>
      </c>
      <c r="F183" s="1">
        <v>4.0579999999999998</v>
      </c>
    </row>
    <row r="184" spans="2:6" x14ac:dyDescent="0.25">
      <c r="B184" s="1" t="s">
        <v>26</v>
      </c>
      <c r="C184" s="1">
        <v>1</v>
      </c>
      <c r="D184" s="1">
        <v>1</v>
      </c>
      <c r="E184" s="1">
        <v>3</v>
      </c>
      <c r="F184" s="1">
        <v>4.7759999999999998</v>
      </c>
    </row>
    <row r="185" spans="2:6" x14ac:dyDescent="0.25">
      <c r="B185" s="1" t="s">
        <v>26</v>
      </c>
      <c r="C185" s="1">
        <v>2</v>
      </c>
      <c r="D185" s="1">
        <v>2</v>
      </c>
      <c r="E185" s="1">
        <v>3</v>
      </c>
      <c r="F185" s="1">
        <v>4.335</v>
      </c>
    </row>
    <row r="186" spans="2:6" x14ac:dyDescent="0.25">
      <c r="B186" s="1" t="s">
        <v>26</v>
      </c>
      <c r="C186" s="1">
        <v>3</v>
      </c>
      <c r="D186" s="1">
        <v>3</v>
      </c>
      <c r="E186" s="1">
        <v>3</v>
      </c>
      <c r="F186" s="1">
        <v>4.298</v>
      </c>
    </row>
    <row r="187" spans="2:6" x14ac:dyDescent="0.25">
      <c r="B187" s="1" t="s">
        <v>26</v>
      </c>
      <c r="C187" s="1">
        <v>4</v>
      </c>
      <c r="D187" s="1">
        <v>4</v>
      </c>
      <c r="E187" s="1">
        <v>3</v>
      </c>
      <c r="F187" s="1">
        <v>4.24</v>
      </c>
    </row>
    <row r="188" spans="2:6" x14ac:dyDescent="0.25">
      <c r="B188" s="1" t="s">
        <v>26</v>
      </c>
      <c r="C188" s="1">
        <v>5</v>
      </c>
      <c r="D188" s="1">
        <v>5</v>
      </c>
      <c r="E188" s="1">
        <v>3</v>
      </c>
      <c r="F188" s="1">
        <v>4.1520000000000001</v>
      </c>
    </row>
    <row r="189" spans="2:6" x14ac:dyDescent="0.25">
      <c r="B189" s="1" t="s">
        <v>26</v>
      </c>
      <c r="C189" s="1">
        <v>6</v>
      </c>
      <c r="D189" s="1">
        <v>6</v>
      </c>
      <c r="E189" s="1">
        <v>3</v>
      </c>
      <c r="F189" s="1">
        <v>4.181</v>
      </c>
    </row>
    <row r="190" spans="2:6" x14ac:dyDescent="0.25">
      <c r="B190" s="1" t="s">
        <v>26</v>
      </c>
      <c r="C190" s="1">
        <v>7</v>
      </c>
      <c r="D190" s="1">
        <v>7</v>
      </c>
      <c r="E190" s="1">
        <v>3</v>
      </c>
      <c r="F190" s="1">
        <v>4.2229999999999999</v>
      </c>
    </row>
    <row r="191" spans="2:6" x14ac:dyDescent="0.25">
      <c r="B191" s="1" t="s">
        <v>26</v>
      </c>
      <c r="C191" s="1">
        <v>8</v>
      </c>
      <c r="D191" s="1">
        <v>8</v>
      </c>
      <c r="E191" s="1">
        <v>3</v>
      </c>
      <c r="F191" s="1">
        <v>4.141</v>
      </c>
    </row>
    <row r="192" spans="2:6" x14ac:dyDescent="0.25">
      <c r="B192" s="1" t="s">
        <v>26</v>
      </c>
      <c r="C192" s="1">
        <v>9</v>
      </c>
      <c r="D192" s="1">
        <v>9</v>
      </c>
      <c r="E192" s="1">
        <v>3</v>
      </c>
      <c r="F192" s="1">
        <v>4.0910000000000002</v>
      </c>
    </row>
    <row r="193" spans="2:6" x14ac:dyDescent="0.25">
      <c r="B193" s="1" t="s">
        <v>26</v>
      </c>
      <c r="C193" s="1">
        <v>10</v>
      </c>
      <c r="D193" s="1">
        <v>10</v>
      </c>
      <c r="E193" s="1">
        <v>3</v>
      </c>
      <c r="F193" s="1">
        <v>4.0960000000000001</v>
      </c>
    </row>
    <row r="194" spans="2:6" x14ac:dyDescent="0.25">
      <c r="B194" s="1" t="s">
        <v>26</v>
      </c>
      <c r="C194" s="1">
        <v>11</v>
      </c>
      <c r="D194" s="1">
        <v>11</v>
      </c>
      <c r="E194" s="1">
        <v>3</v>
      </c>
      <c r="F194" s="1">
        <v>4.1109999999999998</v>
      </c>
    </row>
    <row r="195" spans="2:6" x14ac:dyDescent="0.25">
      <c r="B195" s="1" t="s">
        <v>26</v>
      </c>
      <c r="C195" s="1">
        <v>12</v>
      </c>
      <c r="D195" s="1">
        <v>12</v>
      </c>
      <c r="E195" s="1">
        <v>3</v>
      </c>
      <c r="F195" s="1">
        <v>4.1369999999999996</v>
      </c>
    </row>
    <row r="196" spans="2:6" x14ac:dyDescent="0.25">
      <c r="B196" s="1" t="s">
        <v>26</v>
      </c>
      <c r="C196" s="1">
        <v>13</v>
      </c>
      <c r="D196" s="1">
        <v>13</v>
      </c>
      <c r="E196" s="1">
        <v>3</v>
      </c>
      <c r="F196" s="1">
        <v>5.306</v>
      </c>
    </row>
    <row r="197" spans="2:6" x14ac:dyDescent="0.25">
      <c r="B197" s="1" t="s">
        <v>26</v>
      </c>
      <c r="C197" s="1">
        <v>14</v>
      </c>
      <c r="D197" s="1">
        <v>14</v>
      </c>
      <c r="E197" s="1">
        <v>3</v>
      </c>
      <c r="F197" s="1">
        <v>4.548</v>
      </c>
    </row>
    <row r="198" spans="2:6" x14ac:dyDescent="0.25">
      <c r="B198" s="1" t="s">
        <v>26</v>
      </c>
      <c r="C198" s="1">
        <v>15</v>
      </c>
      <c r="D198" s="1">
        <v>15</v>
      </c>
      <c r="E198" s="1">
        <v>3</v>
      </c>
      <c r="F198" s="1">
        <v>4.1219999999999999</v>
      </c>
    </row>
    <row r="199" spans="2:6" x14ac:dyDescent="0.25">
      <c r="B199" s="1" t="s">
        <v>26</v>
      </c>
      <c r="C199" s="1">
        <v>16</v>
      </c>
      <c r="D199" s="1">
        <v>16</v>
      </c>
      <c r="E199" s="1">
        <v>3</v>
      </c>
      <c r="F199" s="1">
        <v>6.74</v>
      </c>
    </row>
    <row r="200" spans="2:6" x14ac:dyDescent="0.25">
      <c r="B200" s="1" t="s">
        <v>26</v>
      </c>
      <c r="C200" s="1">
        <v>17</v>
      </c>
      <c r="D200" s="1">
        <v>17</v>
      </c>
      <c r="E200" s="1">
        <v>3</v>
      </c>
      <c r="F200" s="1">
        <v>4.3079999999999998</v>
      </c>
    </row>
    <row r="201" spans="2:6" x14ac:dyDescent="0.25">
      <c r="B201" s="1" t="s">
        <v>26</v>
      </c>
      <c r="C201" s="1">
        <v>18</v>
      </c>
      <c r="D201" s="1">
        <v>18</v>
      </c>
      <c r="E201" s="1">
        <v>3</v>
      </c>
      <c r="F201" s="1">
        <v>4.101</v>
      </c>
    </row>
    <row r="202" spans="2:6" x14ac:dyDescent="0.25">
      <c r="B202" s="1" t="s">
        <v>26</v>
      </c>
      <c r="C202" s="1">
        <v>19</v>
      </c>
      <c r="D202" s="1">
        <v>19</v>
      </c>
      <c r="E202" s="1">
        <v>3</v>
      </c>
      <c r="F202" s="1">
        <v>4.0469999999999997</v>
      </c>
    </row>
    <row r="203" spans="2:6" x14ac:dyDescent="0.25">
      <c r="B203" s="1" t="s">
        <v>26</v>
      </c>
      <c r="C203" s="1">
        <v>20</v>
      </c>
      <c r="D203" s="1">
        <v>20</v>
      </c>
      <c r="E203" s="1">
        <v>3</v>
      </c>
      <c r="F203" s="1">
        <v>4.0640000000000001</v>
      </c>
    </row>
    <row r="204" spans="2:6" x14ac:dyDescent="0.25">
      <c r="B204" s="1" t="s">
        <v>26</v>
      </c>
      <c r="C204" s="1">
        <v>21</v>
      </c>
      <c r="D204" s="1">
        <v>21</v>
      </c>
      <c r="E204" s="1">
        <v>3</v>
      </c>
      <c r="F204" s="1">
        <v>4.0430000000000001</v>
      </c>
    </row>
    <row r="205" spans="2:6" x14ac:dyDescent="0.25">
      <c r="B205" s="1" t="s">
        <v>26</v>
      </c>
      <c r="C205" s="1">
        <v>22</v>
      </c>
      <c r="D205" s="1">
        <v>22</v>
      </c>
      <c r="E205" s="1">
        <v>3</v>
      </c>
      <c r="F205" s="1">
        <v>4.0419999999999998</v>
      </c>
    </row>
    <row r="206" spans="2:6" x14ac:dyDescent="0.25">
      <c r="B206" s="1" t="s">
        <v>26</v>
      </c>
      <c r="C206" s="1">
        <v>23</v>
      </c>
      <c r="D206" s="1">
        <v>23</v>
      </c>
      <c r="E206" s="1">
        <v>3</v>
      </c>
      <c r="F206" s="1">
        <v>4.0309999999999997</v>
      </c>
    </row>
    <row r="207" spans="2:6" x14ac:dyDescent="0.25">
      <c r="B207" s="1" t="s">
        <v>26</v>
      </c>
      <c r="C207" s="1">
        <v>24</v>
      </c>
      <c r="D207" s="1">
        <v>24</v>
      </c>
      <c r="E207" s="1">
        <v>3</v>
      </c>
      <c r="F207" s="1">
        <v>4.101</v>
      </c>
    </row>
    <row r="208" spans="2:6" x14ac:dyDescent="0.25">
      <c r="B208" s="1" t="s">
        <v>26</v>
      </c>
      <c r="C208" s="1">
        <v>25</v>
      </c>
      <c r="D208" s="1">
        <v>25</v>
      </c>
      <c r="E208" s="1">
        <v>3</v>
      </c>
      <c r="F208" s="1">
        <v>4.01</v>
      </c>
    </row>
    <row r="209" spans="2:6" x14ac:dyDescent="0.25">
      <c r="B209" s="1" t="s">
        <v>26</v>
      </c>
      <c r="C209" s="1">
        <v>26</v>
      </c>
      <c r="D209" s="1">
        <v>26</v>
      </c>
      <c r="E209" s="1">
        <v>3</v>
      </c>
      <c r="F209" s="1">
        <v>4.0439999999999996</v>
      </c>
    </row>
    <row r="210" spans="2:6" x14ac:dyDescent="0.25">
      <c r="B210" s="1" t="s">
        <v>26</v>
      </c>
      <c r="C210" s="1">
        <v>27</v>
      </c>
      <c r="D210" s="1">
        <v>27</v>
      </c>
      <c r="E210" s="1">
        <v>3</v>
      </c>
      <c r="F210" s="1">
        <v>4.0110000000000001</v>
      </c>
    </row>
    <row r="211" spans="2:6" x14ac:dyDescent="0.25">
      <c r="B211" s="1" t="s">
        <v>26</v>
      </c>
      <c r="C211" s="1">
        <v>28</v>
      </c>
      <c r="D211" s="1">
        <v>28</v>
      </c>
      <c r="E211" s="1">
        <v>3</v>
      </c>
      <c r="F211" s="1">
        <v>4.0999999999999996</v>
      </c>
    </row>
    <row r="212" spans="2:6" x14ac:dyDescent="0.25">
      <c r="B212" s="1" t="s">
        <v>26</v>
      </c>
      <c r="C212" s="1">
        <v>29</v>
      </c>
      <c r="D212" s="1">
        <v>29</v>
      </c>
      <c r="E212" s="1">
        <v>3</v>
      </c>
      <c r="F212" s="1">
        <v>4.0599999999999996</v>
      </c>
    </row>
    <row r="213" spans="2:6" x14ac:dyDescent="0.25">
      <c r="B213" s="1" t="s">
        <v>26</v>
      </c>
      <c r="C213" s="1">
        <v>30</v>
      </c>
      <c r="D213" s="1">
        <v>30</v>
      </c>
      <c r="E213" s="1">
        <v>3</v>
      </c>
      <c r="F213" s="1">
        <v>5.7629999999999999</v>
      </c>
    </row>
    <row r="214" spans="2:6" x14ac:dyDescent="0.25">
      <c r="B214" s="1" t="s">
        <v>26</v>
      </c>
      <c r="C214" s="1">
        <v>31</v>
      </c>
      <c r="D214" s="1">
        <v>31</v>
      </c>
      <c r="E214" s="1">
        <v>3</v>
      </c>
      <c r="F214" s="1">
        <v>4.016</v>
      </c>
    </row>
    <row r="215" spans="2:6" x14ac:dyDescent="0.25">
      <c r="B215" s="1" t="s">
        <v>26</v>
      </c>
      <c r="C215" s="1">
        <v>32</v>
      </c>
      <c r="D215" s="1">
        <v>32</v>
      </c>
      <c r="E215" s="1">
        <v>3</v>
      </c>
      <c r="F215" s="1">
        <v>4.032</v>
      </c>
    </row>
    <row r="216" spans="2:6" x14ac:dyDescent="0.25">
      <c r="B216" s="1" t="s">
        <v>26</v>
      </c>
      <c r="C216" s="1">
        <v>33</v>
      </c>
      <c r="D216" s="1">
        <v>33</v>
      </c>
      <c r="E216" s="1">
        <v>3</v>
      </c>
      <c r="F216" s="1">
        <v>4.1210000000000004</v>
      </c>
    </row>
    <row r="217" spans="2:6" x14ac:dyDescent="0.25">
      <c r="B217" s="1" t="s">
        <v>26</v>
      </c>
      <c r="C217" s="1">
        <v>34</v>
      </c>
      <c r="D217" s="1">
        <v>34</v>
      </c>
      <c r="E217" s="1">
        <v>3</v>
      </c>
      <c r="F217" s="1">
        <v>4.0010000000000003</v>
      </c>
    </row>
    <row r="218" spans="2:6" x14ac:dyDescent="0.25">
      <c r="B218" s="1" t="s">
        <v>26</v>
      </c>
      <c r="C218" s="1">
        <v>35</v>
      </c>
      <c r="D218" s="1">
        <v>35</v>
      </c>
      <c r="E218" s="1">
        <v>3</v>
      </c>
      <c r="F218" s="1">
        <v>4.1029999999999998</v>
      </c>
    </row>
    <row r="219" spans="2:6" x14ac:dyDescent="0.25">
      <c r="B219" s="1" t="s">
        <v>26</v>
      </c>
      <c r="C219" s="1">
        <v>36</v>
      </c>
      <c r="D219" s="1">
        <v>36</v>
      </c>
      <c r="E219" s="1">
        <v>3</v>
      </c>
      <c r="F219" s="1">
        <v>4.0270000000000001</v>
      </c>
    </row>
    <row r="220" spans="2:6" x14ac:dyDescent="0.25">
      <c r="B220" s="1" t="s">
        <v>26</v>
      </c>
      <c r="C220" s="1">
        <v>37</v>
      </c>
      <c r="D220" s="1">
        <v>37</v>
      </c>
      <c r="E220" s="1">
        <v>3</v>
      </c>
      <c r="F220" s="1">
        <v>4.0170000000000003</v>
      </c>
    </row>
    <row r="221" spans="2:6" x14ac:dyDescent="0.25">
      <c r="B221" s="1" t="s">
        <v>26</v>
      </c>
      <c r="C221" s="1">
        <v>38</v>
      </c>
      <c r="D221" s="1">
        <v>38</v>
      </c>
      <c r="E221" s="1">
        <v>3</v>
      </c>
      <c r="F221" s="1">
        <v>5.968</v>
      </c>
    </row>
    <row r="222" spans="2:6" x14ac:dyDescent="0.25">
      <c r="B222" s="1" t="s">
        <v>26</v>
      </c>
      <c r="C222" s="1">
        <v>39</v>
      </c>
      <c r="D222" s="1">
        <v>39</v>
      </c>
      <c r="E222" s="1">
        <v>3</v>
      </c>
      <c r="F222" s="1">
        <v>4.0640000000000001</v>
      </c>
    </row>
    <row r="223" spans="2:6" x14ac:dyDescent="0.25">
      <c r="B223" s="1" t="s">
        <v>26</v>
      </c>
      <c r="C223" s="1">
        <v>40</v>
      </c>
      <c r="D223" s="1">
        <v>40</v>
      </c>
      <c r="E223" s="1">
        <v>3</v>
      </c>
      <c r="F223" s="1">
        <v>4.077</v>
      </c>
    </row>
    <row r="224" spans="2:6" x14ac:dyDescent="0.25">
      <c r="B224" s="1" t="s">
        <v>26</v>
      </c>
      <c r="C224" s="1">
        <v>41</v>
      </c>
      <c r="D224" s="1">
        <v>41</v>
      </c>
      <c r="E224" s="1">
        <v>3</v>
      </c>
      <c r="F224" s="1">
        <v>4.0359999999999996</v>
      </c>
    </row>
    <row r="225" spans="2:6" x14ac:dyDescent="0.25">
      <c r="B225" s="1" t="s">
        <v>26</v>
      </c>
      <c r="C225" s="1">
        <v>42</v>
      </c>
      <c r="D225" s="1">
        <v>42</v>
      </c>
      <c r="E225" s="1">
        <v>3</v>
      </c>
      <c r="F225" s="1">
        <v>4.0490000000000004</v>
      </c>
    </row>
    <row r="226" spans="2:6" x14ac:dyDescent="0.25">
      <c r="B226" s="1" t="s">
        <v>26</v>
      </c>
      <c r="C226" s="1">
        <v>43</v>
      </c>
      <c r="D226" s="1">
        <v>43</v>
      </c>
      <c r="E226" s="1">
        <v>3</v>
      </c>
      <c r="F226" s="1">
        <v>3.9340000000000002</v>
      </c>
    </row>
    <row r="227" spans="2:6" x14ac:dyDescent="0.25">
      <c r="B227" s="1" t="s">
        <v>26</v>
      </c>
      <c r="C227" s="1">
        <v>44</v>
      </c>
      <c r="D227" s="1">
        <v>44</v>
      </c>
      <c r="E227" s="1">
        <v>3</v>
      </c>
      <c r="F227" s="1">
        <v>4.0659999999999998</v>
      </c>
    </row>
    <row r="228" spans="2:6" x14ac:dyDescent="0.25">
      <c r="B228" s="1" t="s">
        <v>26</v>
      </c>
      <c r="C228" s="1">
        <v>45</v>
      </c>
      <c r="D228" s="1">
        <v>45</v>
      </c>
      <c r="E228" s="1">
        <v>3</v>
      </c>
      <c r="F228" s="1">
        <v>3.9620000000000002</v>
      </c>
    </row>
    <row r="229" spans="2:6" x14ac:dyDescent="0.25">
      <c r="B229" s="1" t="s">
        <v>26</v>
      </c>
      <c r="C229" s="1">
        <v>46</v>
      </c>
      <c r="D229" s="1">
        <v>46</v>
      </c>
      <c r="E229" s="1">
        <v>3</v>
      </c>
      <c r="F229" s="1">
        <v>3.9790000000000001</v>
      </c>
    </row>
    <row r="230" spans="2:6" x14ac:dyDescent="0.25">
      <c r="B230" s="1" t="s">
        <v>26</v>
      </c>
      <c r="C230" s="1">
        <v>47</v>
      </c>
      <c r="D230" s="1">
        <v>47</v>
      </c>
      <c r="E230" s="1">
        <v>3</v>
      </c>
      <c r="F230" s="1">
        <v>3.9609999999999999</v>
      </c>
    </row>
    <row r="231" spans="2:6" x14ac:dyDescent="0.25">
      <c r="B231" s="1" t="s">
        <v>26</v>
      </c>
      <c r="C231" s="1">
        <v>48</v>
      </c>
      <c r="D231" s="1">
        <v>48</v>
      </c>
      <c r="E231" s="1">
        <v>3</v>
      </c>
      <c r="F231" s="1">
        <v>4.0250000000000004</v>
      </c>
    </row>
    <row r="232" spans="2:6" x14ac:dyDescent="0.25">
      <c r="B232" s="1" t="s">
        <v>26</v>
      </c>
      <c r="C232" s="1">
        <v>49</v>
      </c>
      <c r="D232" s="1">
        <v>49</v>
      </c>
      <c r="E232" s="1">
        <v>3</v>
      </c>
      <c r="F232" s="1">
        <v>5.1310000000000002</v>
      </c>
    </row>
    <row r="233" spans="2:6" x14ac:dyDescent="0.25">
      <c r="B233" s="1" t="s">
        <v>26</v>
      </c>
      <c r="C233" s="1">
        <v>50</v>
      </c>
      <c r="D233" s="1">
        <v>50</v>
      </c>
      <c r="E233" s="1">
        <v>3</v>
      </c>
      <c r="F233" s="1">
        <v>3.96</v>
      </c>
    </row>
    <row r="234" spans="2:6" x14ac:dyDescent="0.25">
      <c r="B234" s="1" t="s">
        <v>26</v>
      </c>
      <c r="C234" s="1">
        <v>51</v>
      </c>
      <c r="D234" s="1">
        <v>51</v>
      </c>
      <c r="E234" s="1">
        <v>3</v>
      </c>
      <c r="F234" s="1">
        <v>4.077</v>
      </c>
    </row>
    <row r="235" spans="2:6" x14ac:dyDescent="0.25">
      <c r="B235" s="1" t="s">
        <v>26</v>
      </c>
      <c r="C235" s="1">
        <v>52</v>
      </c>
      <c r="D235" s="1">
        <v>52</v>
      </c>
      <c r="E235" s="1">
        <v>3</v>
      </c>
      <c r="F235" s="1">
        <v>4.0359999999999996</v>
      </c>
    </row>
    <row r="236" spans="2:6" x14ac:dyDescent="0.25">
      <c r="B236" s="1" t="s">
        <v>26</v>
      </c>
      <c r="C236" s="1">
        <v>53</v>
      </c>
      <c r="D236" s="1">
        <v>53</v>
      </c>
      <c r="E236" s="1">
        <v>3</v>
      </c>
      <c r="F236" s="1">
        <v>3.996</v>
      </c>
    </row>
    <row r="237" spans="2:6" x14ac:dyDescent="0.25">
      <c r="B237" s="1" t="s">
        <v>26</v>
      </c>
      <c r="C237" s="1">
        <v>54</v>
      </c>
      <c r="D237" s="1">
        <v>54</v>
      </c>
      <c r="E237" s="1">
        <v>3</v>
      </c>
      <c r="F237" s="1">
        <v>4.0140000000000002</v>
      </c>
    </row>
    <row r="238" spans="2:6" x14ac:dyDescent="0.25">
      <c r="B238" s="1" t="s">
        <v>26</v>
      </c>
      <c r="C238" s="1">
        <v>55</v>
      </c>
      <c r="D238" s="1">
        <v>55</v>
      </c>
      <c r="E238" s="1">
        <v>3</v>
      </c>
      <c r="F238" s="1">
        <v>4.1159999999999997</v>
      </c>
    </row>
    <row r="239" spans="2:6" x14ac:dyDescent="0.25">
      <c r="B239" s="1" t="s">
        <v>26</v>
      </c>
      <c r="C239" s="1">
        <v>56</v>
      </c>
      <c r="D239" s="1">
        <v>56</v>
      </c>
      <c r="E239" s="1">
        <v>3</v>
      </c>
      <c r="F239" s="1">
        <v>4.0579999999999998</v>
      </c>
    </row>
    <row r="240" spans="2:6" x14ac:dyDescent="0.25">
      <c r="B240" s="1" t="s">
        <v>26</v>
      </c>
      <c r="C240" s="1">
        <v>57</v>
      </c>
      <c r="D240" s="1">
        <v>57</v>
      </c>
      <c r="E240" s="1">
        <v>3</v>
      </c>
      <c r="F240" s="1">
        <v>4.0739999999999998</v>
      </c>
    </row>
    <row r="241" spans="2:6" x14ac:dyDescent="0.25">
      <c r="B241" s="1" t="s">
        <v>26</v>
      </c>
      <c r="C241" s="1">
        <v>58</v>
      </c>
      <c r="D241" s="1">
        <v>58</v>
      </c>
      <c r="E241" s="1">
        <v>3</v>
      </c>
      <c r="F241" s="1">
        <v>4.9550000000000001</v>
      </c>
    </row>
    <row r="242" spans="2:6" x14ac:dyDescent="0.25">
      <c r="B242" s="1" t="s">
        <v>26</v>
      </c>
      <c r="C242" s="1">
        <v>59</v>
      </c>
      <c r="D242" s="1">
        <v>59</v>
      </c>
      <c r="E242" s="1">
        <v>3</v>
      </c>
      <c r="F242" s="1">
        <v>4.0819999999999999</v>
      </c>
    </row>
    <row r="243" spans="2:6" x14ac:dyDescent="0.25">
      <c r="B243" s="1" t="s">
        <v>26</v>
      </c>
      <c r="C243" s="1">
        <v>60</v>
      </c>
      <c r="D243" s="1">
        <v>60</v>
      </c>
      <c r="E243" s="1">
        <v>3</v>
      </c>
      <c r="F243" s="1">
        <v>4.0209999999999999</v>
      </c>
    </row>
    <row r="244" spans="2:6" x14ac:dyDescent="0.25">
      <c r="B244" s="1" t="s">
        <v>26</v>
      </c>
      <c r="C244" s="1">
        <v>61</v>
      </c>
      <c r="D244" s="1">
        <v>61</v>
      </c>
      <c r="E244" s="1">
        <v>3</v>
      </c>
      <c r="F244" s="1">
        <v>4.0990000000000002</v>
      </c>
    </row>
    <row r="245" spans="2:6" x14ac:dyDescent="0.25">
      <c r="B245" s="1" t="s">
        <v>26</v>
      </c>
      <c r="C245" s="1">
        <v>62</v>
      </c>
      <c r="D245" s="1">
        <v>62</v>
      </c>
      <c r="E245" s="1">
        <v>3</v>
      </c>
      <c r="F245" s="1">
        <v>4.0839999999999996</v>
      </c>
    </row>
    <row r="246" spans="2:6" x14ac:dyDescent="0.25">
      <c r="B246" s="1" t="s">
        <v>26</v>
      </c>
      <c r="C246" s="1">
        <v>63</v>
      </c>
      <c r="D246" s="1">
        <v>63</v>
      </c>
      <c r="E246" s="1">
        <v>3</v>
      </c>
      <c r="F246" s="1">
        <v>4.077</v>
      </c>
    </row>
    <row r="247" spans="2:6" x14ac:dyDescent="0.25">
      <c r="B247" s="1" t="s">
        <v>26</v>
      </c>
      <c r="C247" s="1">
        <v>64</v>
      </c>
      <c r="D247" s="1">
        <v>64</v>
      </c>
      <c r="E247" s="1">
        <v>3</v>
      </c>
      <c r="F247" s="1">
        <v>4.0220000000000002</v>
      </c>
    </row>
    <row r="248" spans="2:6" x14ac:dyDescent="0.25">
      <c r="B248" s="1" t="s">
        <v>26</v>
      </c>
      <c r="C248" s="1">
        <v>65</v>
      </c>
      <c r="D248" s="1">
        <v>65</v>
      </c>
      <c r="E248" s="1">
        <v>3</v>
      </c>
      <c r="F248" s="1">
        <v>4.0590000000000002</v>
      </c>
    </row>
    <row r="249" spans="2:6" x14ac:dyDescent="0.25">
      <c r="B249" s="1" t="s">
        <v>26</v>
      </c>
      <c r="C249" s="1">
        <v>66</v>
      </c>
      <c r="D249" s="1">
        <v>66</v>
      </c>
      <c r="E249" s="1">
        <v>3</v>
      </c>
      <c r="F249" s="1">
        <v>4.0819999999999999</v>
      </c>
    </row>
    <row r="250" spans="2:6" x14ac:dyDescent="0.25">
      <c r="B250" s="1" t="s">
        <v>26</v>
      </c>
      <c r="C250" s="1">
        <v>67</v>
      </c>
      <c r="D250" s="1">
        <v>67</v>
      </c>
      <c r="E250" s="1">
        <v>3</v>
      </c>
      <c r="F250" s="1">
        <v>4.0490000000000004</v>
      </c>
    </row>
    <row r="251" spans="2:6" x14ac:dyDescent="0.25">
      <c r="B251" s="1" t="s">
        <v>26</v>
      </c>
      <c r="C251" s="1">
        <v>68</v>
      </c>
      <c r="D251" s="1">
        <v>68</v>
      </c>
      <c r="E251" s="1">
        <v>3</v>
      </c>
      <c r="F251" s="1">
        <v>4.101</v>
      </c>
    </row>
    <row r="252" spans="2:6" x14ac:dyDescent="0.25">
      <c r="B252" s="1" t="s">
        <v>26</v>
      </c>
      <c r="C252" s="1">
        <v>69</v>
      </c>
      <c r="D252" s="1">
        <v>69</v>
      </c>
      <c r="E252" s="1">
        <v>3</v>
      </c>
      <c r="F252" s="1">
        <v>4.1269999999999998</v>
      </c>
    </row>
    <row r="253" spans="2:6" x14ac:dyDescent="0.25">
      <c r="B253" s="1" t="s">
        <v>26</v>
      </c>
      <c r="C253" s="1">
        <v>70</v>
      </c>
      <c r="D253" s="1">
        <v>70</v>
      </c>
      <c r="E253" s="1">
        <v>3</v>
      </c>
      <c r="F253" s="1">
        <v>4.0869999999999997</v>
      </c>
    </row>
    <row r="254" spans="2:6" x14ac:dyDescent="0.25">
      <c r="B254" s="1" t="s">
        <v>26</v>
      </c>
      <c r="C254" s="1">
        <v>71</v>
      </c>
      <c r="D254" s="1">
        <v>71</v>
      </c>
      <c r="E254" s="1">
        <v>3</v>
      </c>
      <c r="F254" s="1">
        <v>4.0289999999999999</v>
      </c>
    </row>
    <row r="255" spans="2:6" x14ac:dyDescent="0.25">
      <c r="B255" s="1" t="s">
        <v>28</v>
      </c>
      <c r="C255" s="1">
        <v>1</v>
      </c>
      <c r="D255" s="1">
        <v>1</v>
      </c>
      <c r="E255" s="1">
        <v>1</v>
      </c>
      <c r="F255" s="1">
        <v>4.806</v>
      </c>
    </row>
    <row r="256" spans="2:6" x14ac:dyDescent="0.25">
      <c r="B256" s="1" t="s">
        <v>28</v>
      </c>
      <c r="C256" s="1">
        <v>2</v>
      </c>
      <c r="D256" s="1">
        <v>2</v>
      </c>
      <c r="E256" s="1">
        <v>1</v>
      </c>
      <c r="F256" s="1">
        <v>4.0810000000000004</v>
      </c>
    </row>
    <row r="257" spans="2:6" x14ac:dyDescent="0.25">
      <c r="B257" s="1" t="s">
        <v>28</v>
      </c>
      <c r="C257" s="1">
        <v>3</v>
      </c>
      <c r="D257" s="1">
        <v>3</v>
      </c>
      <c r="E257" s="1">
        <v>1</v>
      </c>
      <c r="F257" s="1">
        <v>4.0960000000000001</v>
      </c>
    </row>
    <row r="258" spans="2:6" x14ac:dyDescent="0.25">
      <c r="B258" s="1" t="s">
        <v>28</v>
      </c>
      <c r="C258" s="1">
        <v>4</v>
      </c>
      <c r="D258" s="1">
        <v>4</v>
      </c>
      <c r="E258" s="1">
        <v>1</v>
      </c>
      <c r="F258" s="1">
        <v>4.0110000000000001</v>
      </c>
    </row>
    <row r="259" spans="2:6" x14ac:dyDescent="0.25">
      <c r="B259" s="1" t="s">
        <v>28</v>
      </c>
      <c r="C259" s="1">
        <v>5</v>
      </c>
      <c r="D259" s="1">
        <v>5</v>
      </c>
      <c r="E259" s="1">
        <v>1</v>
      </c>
      <c r="F259" s="1">
        <v>3.9969999999999999</v>
      </c>
    </row>
    <row r="260" spans="2:6" x14ac:dyDescent="0.25">
      <c r="B260" s="1" t="s">
        <v>28</v>
      </c>
      <c r="C260" s="1">
        <v>6</v>
      </c>
      <c r="D260" s="1">
        <v>6</v>
      </c>
      <c r="E260" s="1">
        <v>1</v>
      </c>
      <c r="F260" s="1">
        <v>4.0190000000000001</v>
      </c>
    </row>
    <row r="261" spans="2:6" x14ac:dyDescent="0.25">
      <c r="B261" s="1" t="s">
        <v>28</v>
      </c>
      <c r="C261" s="1">
        <v>7</v>
      </c>
      <c r="D261" s="1">
        <v>7</v>
      </c>
      <c r="E261" s="1">
        <v>1</v>
      </c>
      <c r="F261" s="1">
        <v>4.0570000000000004</v>
      </c>
    </row>
    <row r="262" spans="2:6" x14ac:dyDescent="0.25">
      <c r="B262" s="1" t="s">
        <v>28</v>
      </c>
      <c r="C262" s="1">
        <v>8</v>
      </c>
      <c r="D262" s="1">
        <v>8</v>
      </c>
      <c r="E262" s="1">
        <v>1</v>
      </c>
      <c r="F262" s="1">
        <v>3.9950000000000001</v>
      </c>
    </row>
    <row r="263" spans="2:6" x14ac:dyDescent="0.25">
      <c r="B263" s="1" t="s">
        <v>28</v>
      </c>
      <c r="C263" s="1">
        <v>9</v>
      </c>
      <c r="D263" s="1">
        <v>9</v>
      </c>
      <c r="E263" s="1">
        <v>1</v>
      </c>
      <c r="F263" s="1">
        <v>4.0140000000000002</v>
      </c>
    </row>
    <row r="264" spans="2:6" x14ac:dyDescent="0.25">
      <c r="B264" s="1" t="s">
        <v>28</v>
      </c>
      <c r="C264" s="1">
        <v>10</v>
      </c>
      <c r="D264" s="1">
        <v>10</v>
      </c>
      <c r="E264" s="1">
        <v>1</v>
      </c>
      <c r="F264" s="1">
        <v>3.992</v>
      </c>
    </row>
    <row r="265" spans="2:6" x14ac:dyDescent="0.25">
      <c r="B265" s="1" t="s">
        <v>28</v>
      </c>
      <c r="C265" s="1">
        <v>11</v>
      </c>
      <c r="D265" s="1">
        <v>11</v>
      </c>
      <c r="E265" s="1">
        <v>1</v>
      </c>
      <c r="F265" s="1">
        <v>4.0780000000000003</v>
      </c>
    </row>
    <row r="266" spans="2:6" x14ac:dyDescent="0.25">
      <c r="B266" s="1" t="s">
        <v>28</v>
      </c>
      <c r="C266" s="1">
        <v>12</v>
      </c>
      <c r="D266" s="1">
        <v>12</v>
      </c>
      <c r="E266" s="1">
        <v>1</v>
      </c>
      <c r="F266" s="1">
        <v>6.1429999999999998</v>
      </c>
    </row>
    <row r="267" spans="2:6" x14ac:dyDescent="0.25">
      <c r="B267" s="1" t="s">
        <v>28</v>
      </c>
      <c r="C267" s="1">
        <v>13</v>
      </c>
      <c r="D267" s="1">
        <v>13</v>
      </c>
      <c r="E267" s="1">
        <v>1</v>
      </c>
      <c r="F267" s="1">
        <v>4.0049999999999999</v>
      </c>
    </row>
    <row r="268" spans="2:6" x14ac:dyDescent="0.25">
      <c r="B268" s="1" t="s">
        <v>28</v>
      </c>
      <c r="C268" s="1">
        <v>14</v>
      </c>
      <c r="D268" s="1">
        <v>14</v>
      </c>
      <c r="E268" s="1">
        <v>1</v>
      </c>
      <c r="F268" s="1">
        <v>4.1900000000000004</v>
      </c>
    </row>
    <row r="269" spans="2:6" x14ac:dyDescent="0.25">
      <c r="B269" s="1" t="s">
        <v>28</v>
      </c>
      <c r="C269" s="1">
        <v>15</v>
      </c>
      <c r="D269" s="1">
        <v>15</v>
      </c>
      <c r="E269" s="1">
        <v>1</v>
      </c>
      <c r="F269" s="1">
        <v>4.0389999999999997</v>
      </c>
    </row>
    <row r="270" spans="2:6" x14ac:dyDescent="0.25">
      <c r="B270" s="1" t="s">
        <v>28</v>
      </c>
      <c r="C270" s="1">
        <v>16</v>
      </c>
      <c r="D270" s="1">
        <v>16</v>
      </c>
      <c r="E270" s="1">
        <v>1</v>
      </c>
      <c r="F270" s="1">
        <v>4.0449999999999999</v>
      </c>
    </row>
    <row r="271" spans="2:6" x14ac:dyDescent="0.25">
      <c r="B271" s="1" t="s">
        <v>28</v>
      </c>
      <c r="C271" s="1">
        <v>17</v>
      </c>
      <c r="D271" s="1">
        <v>17</v>
      </c>
      <c r="E271" s="1">
        <v>1</v>
      </c>
      <c r="F271" s="1">
        <v>3.9830000000000001</v>
      </c>
    </row>
    <row r="272" spans="2:6" x14ac:dyDescent="0.25">
      <c r="B272" s="1" t="s">
        <v>28</v>
      </c>
      <c r="C272" s="1">
        <v>18</v>
      </c>
      <c r="D272" s="1">
        <v>18</v>
      </c>
      <c r="E272" s="1">
        <v>1</v>
      </c>
      <c r="F272" s="1">
        <v>4.0289999999999999</v>
      </c>
    </row>
    <row r="273" spans="2:6" x14ac:dyDescent="0.25">
      <c r="B273" s="1" t="s">
        <v>28</v>
      </c>
      <c r="C273" s="1">
        <v>19</v>
      </c>
      <c r="D273" s="1">
        <v>19</v>
      </c>
      <c r="E273" s="1">
        <v>1</v>
      </c>
      <c r="F273" s="1">
        <v>3.9870000000000001</v>
      </c>
    </row>
    <row r="274" spans="2:6" x14ac:dyDescent="0.25">
      <c r="B274" s="1" t="s">
        <v>28</v>
      </c>
      <c r="C274" s="1">
        <v>20</v>
      </c>
      <c r="D274" s="1">
        <v>20</v>
      </c>
      <c r="E274" s="1">
        <v>1</v>
      </c>
      <c r="F274" s="1">
        <v>4.0659999999999998</v>
      </c>
    </row>
    <row r="275" spans="2:6" x14ac:dyDescent="0.25">
      <c r="B275" s="1" t="s">
        <v>28</v>
      </c>
      <c r="C275" s="1">
        <v>21</v>
      </c>
      <c r="D275" s="1">
        <v>21</v>
      </c>
      <c r="E275" s="1">
        <v>1</v>
      </c>
      <c r="F275" s="1">
        <v>4.0869999999999997</v>
      </c>
    </row>
    <row r="276" spans="2:6" x14ac:dyDescent="0.25">
      <c r="B276" s="1" t="s">
        <v>28</v>
      </c>
      <c r="C276" s="1">
        <v>22</v>
      </c>
      <c r="D276" s="1">
        <v>22</v>
      </c>
      <c r="E276" s="1">
        <v>1</v>
      </c>
      <c r="F276" s="1">
        <v>3.9990000000000001</v>
      </c>
    </row>
    <row r="277" spans="2:6" x14ac:dyDescent="0.25">
      <c r="B277" s="1" t="s">
        <v>28</v>
      </c>
      <c r="C277" s="1">
        <v>23</v>
      </c>
      <c r="D277" s="1">
        <v>23</v>
      </c>
      <c r="E277" s="1">
        <v>1</v>
      </c>
      <c r="F277" s="1">
        <v>4.048</v>
      </c>
    </row>
    <row r="278" spans="2:6" x14ac:dyDescent="0.25">
      <c r="B278" s="1" t="s">
        <v>28</v>
      </c>
      <c r="C278" s="1">
        <v>24</v>
      </c>
      <c r="D278" s="1">
        <v>24</v>
      </c>
      <c r="E278" s="1">
        <v>1</v>
      </c>
      <c r="F278" s="1">
        <v>3.9790000000000001</v>
      </c>
    </row>
    <row r="279" spans="2:6" x14ac:dyDescent="0.25">
      <c r="B279" s="1" t="s">
        <v>28</v>
      </c>
      <c r="C279" s="1">
        <v>25</v>
      </c>
      <c r="D279" s="1">
        <v>25</v>
      </c>
      <c r="E279" s="1">
        <v>1</v>
      </c>
      <c r="F279" s="1">
        <v>4.0380000000000003</v>
      </c>
    </row>
    <row r="280" spans="2:6" x14ac:dyDescent="0.25">
      <c r="B280" s="1" t="s">
        <v>28</v>
      </c>
      <c r="C280" s="1">
        <v>26</v>
      </c>
      <c r="D280" s="1">
        <v>26</v>
      </c>
      <c r="E280" s="1">
        <v>1</v>
      </c>
      <c r="F280" s="1">
        <v>4.1820000000000004</v>
      </c>
    </row>
    <row r="281" spans="2:6" x14ac:dyDescent="0.25">
      <c r="B281" s="1" t="s">
        <v>28</v>
      </c>
      <c r="C281" s="1">
        <v>27</v>
      </c>
      <c r="D281" s="1">
        <v>27</v>
      </c>
      <c r="E281" s="1">
        <v>1</v>
      </c>
      <c r="F281" s="1">
        <v>4.0780000000000003</v>
      </c>
    </row>
    <row r="282" spans="2:6" x14ac:dyDescent="0.25">
      <c r="B282" s="1" t="s">
        <v>28</v>
      </c>
      <c r="C282" s="1">
        <v>28</v>
      </c>
      <c r="D282" s="1">
        <v>28</v>
      </c>
      <c r="E282" s="1">
        <v>1</v>
      </c>
      <c r="F282" s="1">
        <v>4.056</v>
      </c>
    </row>
    <row r="283" spans="2:6" x14ac:dyDescent="0.25">
      <c r="B283" s="1" t="s">
        <v>28</v>
      </c>
      <c r="C283" s="1">
        <v>29</v>
      </c>
      <c r="D283" s="1">
        <v>29</v>
      </c>
      <c r="E283" s="1">
        <v>1</v>
      </c>
      <c r="F283" s="1">
        <v>6.56</v>
      </c>
    </row>
    <row r="284" spans="2:6" x14ac:dyDescent="0.25">
      <c r="B284" s="1" t="s">
        <v>28</v>
      </c>
      <c r="C284" s="1">
        <v>30</v>
      </c>
      <c r="D284" s="1">
        <v>30</v>
      </c>
      <c r="E284" s="1">
        <v>1</v>
      </c>
      <c r="F284" s="1">
        <v>4.0919999999999996</v>
      </c>
    </row>
    <row r="285" spans="2:6" x14ac:dyDescent="0.25">
      <c r="B285" s="1" t="s">
        <v>28</v>
      </c>
      <c r="C285" s="1">
        <v>31</v>
      </c>
      <c r="D285" s="1">
        <v>31</v>
      </c>
      <c r="E285" s="1">
        <v>1</v>
      </c>
      <c r="F285" s="1">
        <v>4.0380000000000003</v>
      </c>
    </row>
    <row r="286" spans="2:6" x14ac:dyDescent="0.25">
      <c r="B286" s="1" t="s">
        <v>28</v>
      </c>
      <c r="C286" s="1">
        <v>32</v>
      </c>
      <c r="D286" s="1">
        <v>32</v>
      </c>
      <c r="E286" s="1">
        <v>1</v>
      </c>
      <c r="F286" s="1">
        <v>4.09</v>
      </c>
    </row>
    <row r="287" spans="2:6" x14ac:dyDescent="0.25">
      <c r="B287" s="1" t="s">
        <v>28</v>
      </c>
      <c r="C287" s="1">
        <v>33</v>
      </c>
      <c r="D287" s="1">
        <v>33</v>
      </c>
      <c r="E287" s="1">
        <v>1</v>
      </c>
      <c r="F287" s="1">
        <v>4.141</v>
      </c>
    </row>
    <row r="288" spans="2:6" x14ac:dyDescent="0.25">
      <c r="B288" s="1" t="s">
        <v>28</v>
      </c>
      <c r="C288" s="1">
        <v>34</v>
      </c>
      <c r="D288" s="1">
        <v>34</v>
      </c>
      <c r="E288" s="1">
        <v>1</v>
      </c>
      <c r="F288" s="1">
        <v>4.03</v>
      </c>
    </row>
    <row r="289" spans="2:6" x14ac:dyDescent="0.25">
      <c r="B289" s="1" t="s">
        <v>28</v>
      </c>
      <c r="C289" s="1">
        <v>35</v>
      </c>
      <c r="D289" s="1">
        <v>35</v>
      </c>
      <c r="E289" s="1">
        <v>1</v>
      </c>
      <c r="F289" s="1">
        <v>4.0220000000000002</v>
      </c>
    </row>
    <row r="290" spans="2:6" x14ac:dyDescent="0.25">
      <c r="B290" s="1" t="s">
        <v>28</v>
      </c>
      <c r="C290" s="1">
        <v>36</v>
      </c>
      <c r="D290" s="1">
        <v>36</v>
      </c>
      <c r="E290" s="1">
        <v>1</v>
      </c>
      <c r="F290" s="1">
        <v>4.0380000000000003</v>
      </c>
    </row>
    <row r="291" spans="2:6" x14ac:dyDescent="0.25">
      <c r="B291" s="1" t="s">
        <v>28</v>
      </c>
      <c r="C291" s="1">
        <v>37</v>
      </c>
      <c r="D291" s="1">
        <v>37</v>
      </c>
      <c r="E291" s="1">
        <v>1</v>
      </c>
      <c r="F291" s="1">
        <v>4.0590000000000002</v>
      </c>
    </row>
    <row r="292" spans="2:6" x14ac:dyDescent="0.25">
      <c r="B292" s="1" t="s">
        <v>28</v>
      </c>
      <c r="C292" s="1">
        <v>38</v>
      </c>
      <c r="D292" s="1">
        <v>38</v>
      </c>
      <c r="E292" s="1">
        <v>1</v>
      </c>
      <c r="F292" s="1">
        <v>4.0629999999999997</v>
      </c>
    </row>
    <row r="293" spans="2:6" x14ac:dyDescent="0.25">
      <c r="B293" s="1" t="s">
        <v>28</v>
      </c>
      <c r="C293" s="1">
        <v>39</v>
      </c>
      <c r="D293" s="1">
        <v>39</v>
      </c>
      <c r="E293" s="1">
        <v>1</v>
      </c>
      <c r="F293" s="1">
        <v>4.0250000000000004</v>
      </c>
    </row>
    <row r="294" spans="2:6" x14ac:dyDescent="0.25">
      <c r="B294" s="1" t="s">
        <v>28</v>
      </c>
      <c r="C294" s="1">
        <v>40</v>
      </c>
      <c r="D294" s="1">
        <v>40</v>
      </c>
      <c r="E294" s="1">
        <v>1</v>
      </c>
      <c r="F294" s="1">
        <v>4.0830000000000002</v>
      </c>
    </row>
    <row r="295" spans="2:6" x14ac:dyDescent="0.25">
      <c r="B295" s="1" t="s">
        <v>28</v>
      </c>
      <c r="C295" s="1">
        <v>41</v>
      </c>
      <c r="D295" s="1">
        <v>41</v>
      </c>
      <c r="E295" s="1">
        <v>1</v>
      </c>
      <c r="F295" s="1">
        <v>4.0570000000000004</v>
      </c>
    </row>
    <row r="296" spans="2:6" x14ac:dyDescent="0.25">
      <c r="B296" s="1" t="s">
        <v>28</v>
      </c>
      <c r="C296" s="1">
        <v>42</v>
      </c>
      <c r="D296" s="1">
        <v>42</v>
      </c>
      <c r="E296" s="1">
        <v>1</v>
      </c>
      <c r="F296" s="1">
        <v>4.141</v>
      </c>
    </row>
    <row r="297" spans="2:6" x14ac:dyDescent="0.25">
      <c r="B297" s="1" t="s">
        <v>28</v>
      </c>
      <c r="C297" s="1">
        <v>43</v>
      </c>
      <c r="D297" s="1">
        <v>43</v>
      </c>
      <c r="E297" s="1">
        <v>1</v>
      </c>
      <c r="F297" s="1">
        <v>4.0940000000000003</v>
      </c>
    </row>
    <row r="298" spans="2:6" x14ac:dyDescent="0.25">
      <c r="B298" s="1" t="s">
        <v>28</v>
      </c>
      <c r="C298" s="1">
        <v>44</v>
      </c>
      <c r="D298" s="1">
        <v>44</v>
      </c>
      <c r="E298" s="1">
        <v>1</v>
      </c>
      <c r="F298" s="1">
        <v>4.016</v>
      </c>
    </row>
    <row r="299" spans="2:6" x14ac:dyDescent="0.25">
      <c r="B299" s="1" t="s">
        <v>28</v>
      </c>
      <c r="C299" s="1">
        <v>45</v>
      </c>
      <c r="D299" s="1">
        <v>45</v>
      </c>
      <c r="E299" s="1">
        <v>1</v>
      </c>
      <c r="F299" s="1">
        <v>4.0410000000000004</v>
      </c>
    </row>
    <row r="300" spans="2:6" x14ac:dyDescent="0.25">
      <c r="B300" s="1" t="s">
        <v>28</v>
      </c>
      <c r="C300" s="1">
        <v>46</v>
      </c>
      <c r="D300" s="1">
        <v>46</v>
      </c>
      <c r="E300" s="1">
        <v>1</v>
      </c>
      <c r="F300" s="1">
        <v>4.0549999999999997</v>
      </c>
    </row>
    <row r="301" spans="2:6" x14ac:dyDescent="0.25">
      <c r="B301" s="1" t="s">
        <v>28</v>
      </c>
      <c r="C301" s="1">
        <v>47</v>
      </c>
      <c r="D301" s="1">
        <v>47</v>
      </c>
      <c r="E301" s="1">
        <v>1</v>
      </c>
      <c r="F301" s="1">
        <v>4.0540000000000003</v>
      </c>
    </row>
    <row r="302" spans="2:6" x14ac:dyDescent="0.25">
      <c r="B302" s="1" t="s">
        <v>28</v>
      </c>
      <c r="C302" s="1">
        <v>48</v>
      </c>
      <c r="D302" s="1">
        <v>48</v>
      </c>
      <c r="E302" s="1">
        <v>1</v>
      </c>
      <c r="F302" s="1">
        <v>4.0229999999999997</v>
      </c>
    </row>
    <row r="303" spans="2:6" x14ac:dyDescent="0.25">
      <c r="B303" s="1" t="s">
        <v>28</v>
      </c>
      <c r="C303" s="1">
        <v>49</v>
      </c>
      <c r="D303" s="1">
        <v>49</v>
      </c>
      <c r="E303" s="1">
        <v>1</v>
      </c>
      <c r="F303" s="1">
        <v>4.0350000000000001</v>
      </c>
    </row>
    <row r="304" spans="2:6" x14ac:dyDescent="0.25">
      <c r="B304" s="1" t="s">
        <v>28</v>
      </c>
      <c r="C304" s="1">
        <v>50</v>
      </c>
      <c r="D304" s="1">
        <v>50</v>
      </c>
      <c r="E304" s="1">
        <v>1</v>
      </c>
      <c r="F304" s="1">
        <v>4.0179999999999998</v>
      </c>
    </row>
    <row r="305" spans="2:6" x14ac:dyDescent="0.25">
      <c r="B305" s="1" t="s">
        <v>28</v>
      </c>
      <c r="C305" s="1">
        <v>51</v>
      </c>
      <c r="D305" s="1">
        <v>51</v>
      </c>
      <c r="E305" s="1">
        <v>1</v>
      </c>
      <c r="F305" s="1">
        <v>4.1130000000000004</v>
      </c>
    </row>
    <row r="306" spans="2:6" x14ac:dyDescent="0.25">
      <c r="B306" s="1" t="s">
        <v>28</v>
      </c>
      <c r="C306" s="1">
        <v>52</v>
      </c>
      <c r="D306" s="1">
        <v>52</v>
      </c>
      <c r="E306" s="1">
        <v>1</v>
      </c>
      <c r="F306" s="1">
        <v>4.1820000000000004</v>
      </c>
    </row>
    <row r="307" spans="2:6" x14ac:dyDescent="0.25">
      <c r="B307" s="1" t="s">
        <v>28</v>
      </c>
      <c r="C307" s="1">
        <v>53</v>
      </c>
      <c r="D307" s="1">
        <v>53</v>
      </c>
      <c r="E307" s="1">
        <v>1</v>
      </c>
      <c r="F307" s="1">
        <v>4.0659999999999998</v>
      </c>
    </row>
    <row r="308" spans="2:6" x14ac:dyDescent="0.25">
      <c r="B308" s="1" t="s">
        <v>28</v>
      </c>
      <c r="C308" s="1">
        <v>54</v>
      </c>
      <c r="D308" s="1">
        <v>54</v>
      </c>
      <c r="E308" s="1">
        <v>1</v>
      </c>
      <c r="F308" s="1">
        <v>3.9980000000000002</v>
      </c>
    </row>
    <row r="309" spans="2:6" x14ac:dyDescent="0.25">
      <c r="B309" s="1" t="s">
        <v>28</v>
      </c>
      <c r="C309" s="1">
        <v>55</v>
      </c>
      <c r="D309" s="1">
        <v>55</v>
      </c>
      <c r="E309" s="1">
        <v>1</v>
      </c>
      <c r="F309" s="1">
        <v>4.0250000000000004</v>
      </c>
    </row>
    <row r="310" spans="2:6" x14ac:dyDescent="0.25">
      <c r="B310" s="1" t="s">
        <v>28</v>
      </c>
      <c r="C310" s="1">
        <v>56</v>
      </c>
      <c r="D310" s="1">
        <v>56</v>
      </c>
      <c r="E310" s="1">
        <v>1</v>
      </c>
      <c r="F310" s="1">
        <v>4.0659999999999998</v>
      </c>
    </row>
    <row r="311" spans="2:6" x14ac:dyDescent="0.25">
      <c r="B311" s="1" t="s">
        <v>28</v>
      </c>
      <c r="C311" s="1">
        <v>57</v>
      </c>
      <c r="D311" s="1">
        <v>57</v>
      </c>
      <c r="E311" s="1">
        <v>1</v>
      </c>
      <c r="F311" s="1">
        <v>5.2039999999999997</v>
      </c>
    </row>
    <row r="312" spans="2:6" x14ac:dyDescent="0.25">
      <c r="B312" s="1" t="s">
        <v>28</v>
      </c>
      <c r="C312" s="1">
        <v>58</v>
      </c>
      <c r="D312" s="1">
        <v>58</v>
      </c>
      <c r="E312" s="1">
        <v>1</v>
      </c>
      <c r="F312" s="1">
        <v>4.1269999999999998</v>
      </c>
    </row>
    <row r="313" spans="2:6" x14ac:dyDescent="0.25">
      <c r="B313" s="1" t="s">
        <v>28</v>
      </c>
      <c r="C313" s="1">
        <v>59</v>
      </c>
      <c r="D313" s="1">
        <v>59</v>
      </c>
      <c r="E313" s="1">
        <v>1</v>
      </c>
      <c r="F313" s="1">
        <v>4.08</v>
      </c>
    </row>
    <row r="314" spans="2:6" x14ac:dyDescent="0.25">
      <c r="B314" s="1" t="s">
        <v>28</v>
      </c>
      <c r="C314" s="1">
        <v>60</v>
      </c>
      <c r="D314" s="1">
        <v>60</v>
      </c>
      <c r="E314" s="1">
        <v>1</v>
      </c>
      <c r="F314" s="1">
        <v>4.0880000000000001</v>
      </c>
    </row>
    <row r="315" spans="2:6" x14ac:dyDescent="0.25">
      <c r="B315" s="1" t="s">
        <v>28</v>
      </c>
      <c r="C315" s="1">
        <v>61</v>
      </c>
      <c r="D315" s="1">
        <v>61</v>
      </c>
      <c r="E315" s="1">
        <v>1</v>
      </c>
      <c r="F315" s="1">
        <v>4.0940000000000003</v>
      </c>
    </row>
    <row r="316" spans="2:6" x14ac:dyDescent="0.25">
      <c r="B316" s="1" t="s">
        <v>28</v>
      </c>
      <c r="C316" s="1">
        <v>62</v>
      </c>
      <c r="D316" s="1">
        <v>62</v>
      </c>
      <c r="E316" s="1">
        <v>1</v>
      </c>
      <c r="F316" s="1">
        <v>4.1130000000000004</v>
      </c>
    </row>
    <row r="317" spans="2:6" x14ac:dyDescent="0.25">
      <c r="B317" s="1" t="s">
        <v>28</v>
      </c>
      <c r="C317" s="1">
        <v>63</v>
      </c>
      <c r="D317" s="1">
        <v>63</v>
      </c>
      <c r="E317" s="1">
        <v>1</v>
      </c>
      <c r="F317" s="1">
        <v>4.0739999999999998</v>
      </c>
    </row>
    <row r="318" spans="2:6" x14ac:dyDescent="0.25">
      <c r="B318" s="1" t="s">
        <v>28</v>
      </c>
      <c r="C318" s="1">
        <v>64</v>
      </c>
      <c r="D318" s="1">
        <v>64</v>
      </c>
      <c r="E318" s="1">
        <v>1</v>
      </c>
      <c r="F318" s="1">
        <v>4.0510000000000002</v>
      </c>
    </row>
    <row r="319" spans="2:6" x14ac:dyDescent="0.25">
      <c r="B319" s="1" t="s">
        <v>28</v>
      </c>
      <c r="C319" s="1">
        <v>65</v>
      </c>
      <c r="D319" s="1">
        <v>65</v>
      </c>
      <c r="E319" s="1">
        <v>1</v>
      </c>
      <c r="F319" s="1">
        <v>4.0839999999999996</v>
      </c>
    </row>
    <row r="320" spans="2:6" x14ac:dyDescent="0.25">
      <c r="B320" s="1" t="s">
        <v>28</v>
      </c>
      <c r="C320" s="1">
        <v>66</v>
      </c>
      <c r="D320" s="1">
        <v>66</v>
      </c>
      <c r="E320" s="1">
        <v>1</v>
      </c>
      <c r="F320" s="1">
        <v>4.1680000000000001</v>
      </c>
    </row>
    <row r="321" spans="2:6" x14ac:dyDescent="0.25">
      <c r="B321" s="1" t="s">
        <v>28</v>
      </c>
      <c r="C321" s="1">
        <v>67</v>
      </c>
      <c r="D321" s="1">
        <v>67</v>
      </c>
      <c r="E321" s="1">
        <v>1</v>
      </c>
      <c r="F321" s="1">
        <v>4.1920000000000002</v>
      </c>
    </row>
    <row r="322" spans="2:6" x14ac:dyDescent="0.25">
      <c r="B322" s="1" t="s">
        <v>28</v>
      </c>
      <c r="C322" s="1">
        <v>68</v>
      </c>
      <c r="D322" s="1">
        <v>68</v>
      </c>
      <c r="E322" s="1">
        <v>1</v>
      </c>
      <c r="F322" s="1">
        <v>4.1849999999999996</v>
      </c>
    </row>
    <row r="323" spans="2:6" x14ac:dyDescent="0.25">
      <c r="B323" s="1" t="s">
        <v>28</v>
      </c>
      <c r="C323" s="1">
        <v>69</v>
      </c>
      <c r="D323" s="1">
        <v>69</v>
      </c>
      <c r="E323" s="1">
        <v>1</v>
      </c>
      <c r="F323" s="1">
        <v>4.25</v>
      </c>
    </row>
    <row r="324" spans="2:6" x14ac:dyDescent="0.25">
      <c r="B324" s="1" t="s">
        <v>28</v>
      </c>
      <c r="C324" s="1">
        <v>70</v>
      </c>
      <c r="D324" s="1">
        <v>70</v>
      </c>
      <c r="E324" s="1">
        <v>1</v>
      </c>
      <c r="F324" s="1">
        <v>4.2320000000000002</v>
      </c>
    </row>
    <row r="325" spans="2:6" x14ac:dyDescent="0.25">
      <c r="B325" s="1" t="s">
        <v>28</v>
      </c>
      <c r="C325" s="1">
        <v>71</v>
      </c>
      <c r="D325" s="1">
        <v>71</v>
      </c>
      <c r="E325" s="1">
        <v>1</v>
      </c>
      <c r="F325" s="1">
        <v>4.1109999999999998</v>
      </c>
    </row>
    <row r="326" spans="2:6" x14ac:dyDescent="0.25">
      <c r="B326" s="1" t="s">
        <v>28</v>
      </c>
      <c r="C326" s="1">
        <v>72</v>
      </c>
      <c r="D326" s="1">
        <v>72</v>
      </c>
      <c r="E326" s="1">
        <v>1</v>
      </c>
      <c r="F326" s="1">
        <v>4.0679999999999996</v>
      </c>
    </row>
    <row r="327" spans="2:6" x14ac:dyDescent="0.25">
      <c r="B327" s="1" t="s">
        <v>28</v>
      </c>
      <c r="C327" s="1">
        <v>145</v>
      </c>
      <c r="D327" s="1">
        <v>1</v>
      </c>
      <c r="E327" s="1">
        <v>2</v>
      </c>
      <c r="F327" s="1">
        <v>4.2</v>
      </c>
    </row>
    <row r="328" spans="2:6" x14ac:dyDescent="0.25">
      <c r="B328" s="1" t="s">
        <v>28</v>
      </c>
      <c r="C328" s="1">
        <v>146</v>
      </c>
      <c r="D328" s="1">
        <v>2</v>
      </c>
      <c r="E328" s="1">
        <v>2</v>
      </c>
      <c r="F328" s="1">
        <v>4.141</v>
      </c>
    </row>
    <row r="329" spans="2:6" x14ac:dyDescent="0.25">
      <c r="B329" s="1" t="s">
        <v>28</v>
      </c>
      <c r="C329" s="1">
        <v>147</v>
      </c>
      <c r="D329" s="1">
        <v>3</v>
      </c>
      <c r="E329" s="1">
        <v>2</v>
      </c>
      <c r="F329" s="1">
        <v>4.0819999999999999</v>
      </c>
    </row>
    <row r="330" spans="2:6" x14ac:dyDescent="0.25">
      <c r="B330" s="1" t="s">
        <v>28</v>
      </c>
      <c r="C330" s="1">
        <v>148</v>
      </c>
      <c r="D330" s="1">
        <v>4</v>
      </c>
      <c r="E330" s="1">
        <v>2</v>
      </c>
      <c r="F330" s="1">
        <v>6.74</v>
      </c>
    </row>
    <row r="331" spans="2:6" x14ac:dyDescent="0.25">
      <c r="B331" s="1" t="s">
        <v>28</v>
      </c>
      <c r="C331" s="1">
        <v>149</v>
      </c>
      <c r="D331" s="1">
        <v>5</v>
      </c>
      <c r="E331" s="1">
        <v>2</v>
      </c>
      <c r="F331" s="1">
        <v>4.08</v>
      </c>
    </row>
    <row r="332" spans="2:6" x14ac:dyDescent="0.25">
      <c r="B332" s="1" t="s">
        <v>28</v>
      </c>
      <c r="C332" s="1">
        <v>150</v>
      </c>
      <c r="D332" s="1">
        <v>6</v>
      </c>
      <c r="E332" s="1">
        <v>2</v>
      </c>
      <c r="F332" s="1">
        <v>4.125</v>
      </c>
    </row>
    <row r="333" spans="2:6" x14ac:dyDescent="0.25">
      <c r="B333" s="1" t="s">
        <v>28</v>
      </c>
      <c r="C333" s="1">
        <v>151</v>
      </c>
      <c r="D333" s="1">
        <v>7</v>
      </c>
      <c r="E333" s="1">
        <v>2</v>
      </c>
      <c r="F333" s="1">
        <v>4.1029999999999998</v>
      </c>
    </row>
    <row r="334" spans="2:6" x14ac:dyDescent="0.25">
      <c r="B334" s="1" t="s">
        <v>28</v>
      </c>
      <c r="C334" s="1">
        <v>152</v>
      </c>
      <c r="D334" s="1">
        <v>8</v>
      </c>
      <c r="E334" s="1">
        <v>2</v>
      </c>
      <c r="F334" s="1">
        <v>4.0659999999999998</v>
      </c>
    </row>
    <row r="335" spans="2:6" x14ac:dyDescent="0.25">
      <c r="B335" s="1" t="s">
        <v>28</v>
      </c>
      <c r="C335" s="1">
        <v>153</v>
      </c>
      <c r="D335" s="1">
        <v>9</v>
      </c>
      <c r="E335" s="1">
        <v>2</v>
      </c>
      <c r="F335" s="1">
        <v>4.0810000000000004</v>
      </c>
    </row>
    <row r="336" spans="2:6" x14ac:dyDescent="0.25">
      <c r="B336" s="1" t="s">
        <v>28</v>
      </c>
      <c r="C336" s="1">
        <v>154</v>
      </c>
      <c r="D336" s="1">
        <v>10</v>
      </c>
      <c r="E336" s="1">
        <v>2</v>
      </c>
      <c r="F336" s="1">
        <v>4.1459999999999999</v>
      </c>
    </row>
    <row r="337" spans="2:6" x14ac:dyDescent="0.25">
      <c r="B337" s="1" t="s">
        <v>28</v>
      </c>
      <c r="C337" s="1">
        <v>155</v>
      </c>
      <c r="D337" s="1">
        <v>11</v>
      </c>
      <c r="E337" s="1">
        <v>2</v>
      </c>
      <c r="F337" s="1">
        <v>4.1529999999999996</v>
      </c>
    </row>
    <row r="338" spans="2:6" x14ac:dyDescent="0.25">
      <c r="B338" s="1" t="s">
        <v>28</v>
      </c>
      <c r="C338" s="1">
        <v>156</v>
      </c>
      <c r="D338" s="1">
        <v>12</v>
      </c>
      <c r="E338" s="1">
        <v>2</v>
      </c>
      <c r="F338" s="1">
        <v>4.1130000000000004</v>
      </c>
    </row>
    <row r="339" spans="2:6" x14ac:dyDescent="0.25">
      <c r="B339" s="1" t="s">
        <v>28</v>
      </c>
      <c r="C339" s="1">
        <v>157</v>
      </c>
      <c r="D339" s="1">
        <v>13</v>
      </c>
      <c r="E339" s="1">
        <v>2</v>
      </c>
      <c r="F339" s="1">
        <v>4.9039999999999999</v>
      </c>
    </row>
    <row r="340" spans="2:6" x14ac:dyDescent="0.25">
      <c r="B340" s="1" t="s">
        <v>28</v>
      </c>
      <c r="C340" s="1">
        <v>158</v>
      </c>
      <c r="D340" s="1">
        <v>14</v>
      </c>
      <c r="E340" s="1">
        <v>2</v>
      </c>
      <c r="F340" s="1">
        <v>4.0730000000000004</v>
      </c>
    </row>
    <row r="341" spans="2:6" x14ac:dyDescent="0.25">
      <c r="B341" s="1" t="s">
        <v>28</v>
      </c>
      <c r="C341" s="1">
        <v>159</v>
      </c>
      <c r="D341" s="1">
        <v>15</v>
      </c>
      <c r="E341" s="1">
        <v>2</v>
      </c>
      <c r="F341" s="1">
        <v>4.0999999999999996</v>
      </c>
    </row>
    <row r="342" spans="2:6" x14ac:dyDescent="0.25">
      <c r="B342" s="1" t="s">
        <v>28</v>
      </c>
      <c r="C342" s="1">
        <v>160</v>
      </c>
      <c r="D342" s="1">
        <v>16</v>
      </c>
      <c r="E342" s="1">
        <v>2</v>
      </c>
      <c r="F342" s="1">
        <v>4.069</v>
      </c>
    </row>
    <row r="343" spans="2:6" x14ac:dyDescent="0.25">
      <c r="B343" s="1" t="s">
        <v>28</v>
      </c>
      <c r="C343" s="1">
        <v>161</v>
      </c>
      <c r="D343" s="1">
        <v>17</v>
      </c>
      <c r="E343" s="1">
        <v>2</v>
      </c>
      <c r="F343" s="1">
        <v>4.1100000000000003</v>
      </c>
    </row>
    <row r="344" spans="2:6" x14ac:dyDescent="0.25">
      <c r="B344" s="1" t="s">
        <v>28</v>
      </c>
      <c r="C344" s="1">
        <v>162</v>
      </c>
      <c r="D344" s="1">
        <v>18</v>
      </c>
      <c r="E344" s="1">
        <v>2</v>
      </c>
      <c r="F344" s="1">
        <v>4.0289999999999999</v>
      </c>
    </row>
    <row r="345" spans="2:6" x14ac:dyDescent="0.25">
      <c r="B345" s="1" t="s">
        <v>28</v>
      </c>
      <c r="C345" s="1">
        <v>163</v>
      </c>
      <c r="D345" s="1">
        <v>19</v>
      </c>
      <c r="E345" s="1">
        <v>2</v>
      </c>
      <c r="F345" s="1">
        <v>4.0039999999999996</v>
      </c>
    </row>
    <row r="346" spans="2:6" x14ac:dyDescent="0.25">
      <c r="B346" s="1" t="s">
        <v>28</v>
      </c>
      <c r="C346" s="1">
        <v>164</v>
      </c>
      <c r="D346" s="1">
        <v>20</v>
      </c>
      <c r="E346" s="1">
        <v>2</v>
      </c>
      <c r="F346" s="1">
        <v>3.97</v>
      </c>
    </row>
    <row r="347" spans="2:6" x14ac:dyDescent="0.25">
      <c r="B347" s="1" t="s">
        <v>28</v>
      </c>
      <c r="C347" s="1">
        <v>165</v>
      </c>
      <c r="D347" s="1">
        <v>21</v>
      </c>
      <c r="E347" s="1">
        <v>2</v>
      </c>
      <c r="F347" s="1">
        <v>3.9849999999999999</v>
      </c>
    </row>
    <row r="348" spans="2:6" x14ac:dyDescent="0.25">
      <c r="B348" s="1" t="s">
        <v>28</v>
      </c>
      <c r="C348" s="1">
        <v>166</v>
      </c>
      <c r="D348" s="1">
        <v>22</v>
      </c>
      <c r="E348" s="1">
        <v>2</v>
      </c>
      <c r="F348" s="1">
        <v>3.964</v>
      </c>
    </row>
    <row r="349" spans="2:6" x14ac:dyDescent="0.25">
      <c r="B349" s="1" t="s">
        <v>28</v>
      </c>
      <c r="C349" s="1">
        <v>167</v>
      </c>
      <c r="D349" s="1">
        <v>23</v>
      </c>
      <c r="E349" s="1">
        <v>2</v>
      </c>
      <c r="F349" s="1">
        <v>4.0170000000000003</v>
      </c>
    </row>
    <row r="350" spans="2:6" x14ac:dyDescent="0.25">
      <c r="B350" s="1" t="s">
        <v>28</v>
      </c>
      <c r="C350" s="1">
        <v>168</v>
      </c>
      <c r="D350" s="1">
        <v>24</v>
      </c>
      <c r="E350" s="1">
        <v>2</v>
      </c>
      <c r="F350" s="1">
        <v>4.1779999999999999</v>
      </c>
    </row>
    <row r="351" spans="2:6" x14ac:dyDescent="0.25">
      <c r="B351" s="1" t="s">
        <v>28</v>
      </c>
      <c r="C351" s="1">
        <v>169</v>
      </c>
      <c r="D351" s="1">
        <v>25</v>
      </c>
      <c r="E351" s="1">
        <v>2</v>
      </c>
      <c r="F351" s="1">
        <v>4.117</v>
      </c>
    </row>
    <row r="352" spans="2:6" x14ac:dyDescent="0.25">
      <c r="B352" s="1" t="s">
        <v>28</v>
      </c>
      <c r="C352" s="1">
        <v>170</v>
      </c>
      <c r="D352" s="1">
        <v>26</v>
      </c>
      <c r="E352" s="1">
        <v>2</v>
      </c>
      <c r="F352" s="1">
        <v>4.1100000000000003</v>
      </c>
    </row>
    <row r="353" spans="2:6" x14ac:dyDescent="0.25">
      <c r="B353" s="1" t="s">
        <v>28</v>
      </c>
      <c r="C353" s="1">
        <v>171</v>
      </c>
      <c r="D353" s="1">
        <v>27</v>
      </c>
      <c r="E353" s="1">
        <v>2</v>
      </c>
      <c r="F353" s="1">
        <v>4.0949999999999998</v>
      </c>
    </row>
    <row r="354" spans="2:6" x14ac:dyDescent="0.25">
      <c r="B354" s="1" t="s">
        <v>28</v>
      </c>
      <c r="C354" s="1">
        <v>172</v>
      </c>
      <c r="D354" s="1">
        <v>28</v>
      </c>
      <c r="E354" s="1">
        <v>2</v>
      </c>
      <c r="F354" s="1">
        <v>4.08</v>
      </c>
    </row>
    <row r="355" spans="2:6" x14ac:dyDescent="0.25">
      <c r="B355" s="1" t="s">
        <v>28</v>
      </c>
      <c r="C355" s="1">
        <v>173</v>
      </c>
      <c r="D355" s="1">
        <v>29</v>
      </c>
      <c r="E355" s="1">
        <v>2</v>
      </c>
      <c r="F355" s="1">
        <v>4.069</v>
      </c>
    </row>
    <row r="356" spans="2:6" x14ac:dyDescent="0.25">
      <c r="B356" s="1" t="s">
        <v>28</v>
      </c>
      <c r="C356" s="1">
        <v>174</v>
      </c>
      <c r="D356" s="1">
        <v>30</v>
      </c>
      <c r="E356" s="1">
        <v>2</v>
      </c>
      <c r="F356" s="1">
        <v>4.07</v>
      </c>
    </row>
    <row r="357" spans="2:6" x14ac:dyDescent="0.25">
      <c r="B357" s="1" t="s">
        <v>28</v>
      </c>
      <c r="C357" s="1">
        <v>175</v>
      </c>
      <c r="D357" s="1">
        <v>31</v>
      </c>
      <c r="E357" s="1">
        <v>2</v>
      </c>
      <c r="F357" s="1">
        <v>4.0529999999999999</v>
      </c>
    </row>
    <row r="358" spans="2:6" x14ac:dyDescent="0.25">
      <c r="B358" s="1" t="s">
        <v>28</v>
      </c>
      <c r="C358" s="1">
        <v>176</v>
      </c>
      <c r="D358" s="1">
        <v>32</v>
      </c>
      <c r="E358" s="1">
        <v>2</v>
      </c>
      <c r="F358" s="1">
        <v>4.0780000000000003</v>
      </c>
    </row>
    <row r="359" spans="2:6" x14ac:dyDescent="0.25">
      <c r="B359" s="1" t="s">
        <v>28</v>
      </c>
      <c r="C359" s="1">
        <v>177</v>
      </c>
      <c r="D359" s="1">
        <v>33</v>
      </c>
      <c r="E359" s="1">
        <v>2</v>
      </c>
      <c r="F359" s="1">
        <v>4.0549999999999997</v>
      </c>
    </row>
    <row r="360" spans="2:6" x14ac:dyDescent="0.25">
      <c r="B360" s="1" t="s">
        <v>28</v>
      </c>
      <c r="C360" s="1">
        <v>178</v>
      </c>
      <c r="D360" s="1">
        <v>34</v>
      </c>
      <c r="E360" s="1">
        <v>2</v>
      </c>
      <c r="F360" s="1">
        <v>4.0590000000000002</v>
      </c>
    </row>
    <row r="361" spans="2:6" x14ac:dyDescent="0.25">
      <c r="B361" s="1" t="s">
        <v>28</v>
      </c>
      <c r="C361" s="1">
        <v>179</v>
      </c>
      <c r="D361" s="1">
        <v>35</v>
      </c>
      <c r="E361" s="1">
        <v>2</v>
      </c>
      <c r="F361" s="1">
        <v>4.0839999999999996</v>
      </c>
    </row>
    <row r="362" spans="2:6" x14ac:dyDescent="0.25">
      <c r="B362" s="1" t="s">
        <v>28</v>
      </c>
      <c r="C362" s="1">
        <v>180</v>
      </c>
      <c r="D362" s="1">
        <v>36</v>
      </c>
      <c r="E362" s="1">
        <v>2</v>
      </c>
      <c r="F362" s="1">
        <v>4.1269999999999998</v>
      </c>
    </row>
    <row r="363" spans="2:6" x14ac:dyDescent="0.25">
      <c r="B363" s="1" t="s">
        <v>28</v>
      </c>
      <c r="C363" s="1">
        <v>181</v>
      </c>
      <c r="D363" s="1">
        <v>37</v>
      </c>
      <c r="E363" s="1">
        <v>2</v>
      </c>
      <c r="F363" s="1">
        <v>4.0359999999999996</v>
      </c>
    </row>
    <row r="364" spans="2:6" x14ac:dyDescent="0.25">
      <c r="B364" s="1" t="s">
        <v>28</v>
      </c>
      <c r="C364" s="1">
        <v>182</v>
      </c>
      <c r="D364" s="1">
        <v>38</v>
      </c>
      <c r="E364" s="1">
        <v>2</v>
      </c>
      <c r="F364" s="1">
        <v>4.3390000000000004</v>
      </c>
    </row>
    <row r="365" spans="2:6" x14ac:dyDescent="0.25">
      <c r="B365" s="1" t="s">
        <v>28</v>
      </c>
      <c r="C365" s="1">
        <v>183</v>
      </c>
      <c r="D365" s="1">
        <v>39</v>
      </c>
      <c r="E365" s="1">
        <v>2</v>
      </c>
      <c r="F365" s="1">
        <v>4.1820000000000004</v>
      </c>
    </row>
    <row r="366" spans="2:6" x14ac:dyDescent="0.25">
      <c r="B366" s="1" t="s">
        <v>28</v>
      </c>
      <c r="C366" s="1">
        <v>184</v>
      </c>
      <c r="D366" s="1">
        <v>40</v>
      </c>
      <c r="E366" s="1">
        <v>2</v>
      </c>
      <c r="F366" s="1">
        <v>4.101</v>
      </c>
    </row>
    <row r="367" spans="2:6" x14ac:dyDescent="0.25">
      <c r="B367" s="1" t="s">
        <v>28</v>
      </c>
      <c r="C367" s="1">
        <v>185</v>
      </c>
      <c r="D367" s="1">
        <v>41</v>
      </c>
      <c r="E367" s="1">
        <v>2</v>
      </c>
      <c r="F367" s="1">
        <v>4.0110000000000001</v>
      </c>
    </row>
    <row r="368" spans="2:6" x14ac:dyDescent="0.25">
      <c r="B368" s="1" t="s">
        <v>28</v>
      </c>
      <c r="C368" s="1">
        <v>186</v>
      </c>
      <c r="D368" s="1">
        <v>42</v>
      </c>
      <c r="E368" s="1">
        <v>2</v>
      </c>
      <c r="F368" s="1">
        <v>4.0309999999999997</v>
      </c>
    </row>
    <row r="369" spans="2:6" x14ac:dyDescent="0.25">
      <c r="B369" s="1" t="s">
        <v>28</v>
      </c>
      <c r="C369" s="1">
        <v>187</v>
      </c>
      <c r="D369" s="1">
        <v>43</v>
      </c>
      <c r="E369" s="1">
        <v>2</v>
      </c>
      <c r="F369" s="1">
        <v>4.0670000000000002</v>
      </c>
    </row>
    <row r="370" spans="2:6" x14ac:dyDescent="0.25">
      <c r="B370" s="1" t="s">
        <v>28</v>
      </c>
      <c r="C370" s="1">
        <v>188</v>
      </c>
      <c r="D370" s="1">
        <v>44</v>
      </c>
      <c r="E370" s="1">
        <v>2</v>
      </c>
      <c r="F370" s="1">
        <v>4.1180000000000003</v>
      </c>
    </row>
    <row r="371" spans="2:6" x14ac:dyDescent="0.25">
      <c r="B371" s="1" t="s">
        <v>28</v>
      </c>
      <c r="C371" s="1">
        <v>189</v>
      </c>
      <c r="D371" s="1">
        <v>45</v>
      </c>
      <c r="E371" s="1">
        <v>2</v>
      </c>
      <c r="F371" s="1">
        <v>4.141</v>
      </c>
    </row>
    <row r="372" spans="2:6" x14ac:dyDescent="0.25">
      <c r="B372" s="1" t="s">
        <v>28</v>
      </c>
      <c r="C372" s="1">
        <v>190</v>
      </c>
      <c r="D372" s="1">
        <v>46</v>
      </c>
      <c r="E372" s="1">
        <v>2</v>
      </c>
      <c r="F372" s="1">
        <v>4.1689999999999996</v>
      </c>
    </row>
    <row r="373" spans="2:6" x14ac:dyDescent="0.25">
      <c r="B373" s="1" t="s">
        <v>28</v>
      </c>
      <c r="C373" s="1">
        <v>191</v>
      </c>
      <c r="D373" s="1">
        <v>47</v>
      </c>
      <c r="E373" s="1">
        <v>2</v>
      </c>
      <c r="F373" s="1">
        <v>4.1399999999999997</v>
      </c>
    </row>
    <row r="374" spans="2:6" x14ac:dyDescent="0.25">
      <c r="B374" s="1" t="s">
        <v>28</v>
      </c>
      <c r="C374" s="1">
        <v>192</v>
      </c>
      <c r="D374" s="1">
        <v>48</v>
      </c>
      <c r="E374" s="1">
        <v>2</v>
      </c>
      <c r="F374" s="1">
        <v>4.0519999999999996</v>
      </c>
    </row>
    <row r="375" spans="2:6" x14ac:dyDescent="0.25">
      <c r="B375" s="1" t="s">
        <v>28</v>
      </c>
      <c r="C375" s="1">
        <v>193</v>
      </c>
      <c r="D375" s="1">
        <v>49</v>
      </c>
      <c r="E375" s="1">
        <v>2</v>
      </c>
      <c r="F375" s="1">
        <v>4.1360000000000001</v>
      </c>
    </row>
    <row r="376" spans="2:6" x14ac:dyDescent="0.25">
      <c r="B376" s="1" t="s">
        <v>28</v>
      </c>
      <c r="C376" s="1">
        <v>194</v>
      </c>
      <c r="D376" s="1">
        <v>50</v>
      </c>
      <c r="E376" s="1">
        <v>2</v>
      </c>
      <c r="F376" s="1">
        <v>4.1260000000000003</v>
      </c>
    </row>
    <row r="377" spans="2:6" x14ac:dyDescent="0.25">
      <c r="B377" s="1" t="s">
        <v>28</v>
      </c>
      <c r="C377" s="1">
        <v>195</v>
      </c>
      <c r="D377" s="1">
        <v>51</v>
      </c>
      <c r="E377" s="1">
        <v>2</v>
      </c>
      <c r="F377" s="1">
        <v>4.1749999999999998</v>
      </c>
    </row>
    <row r="378" spans="2:6" x14ac:dyDescent="0.25">
      <c r="B378" s="1" t="s">
        <v>28</v>
      </c>
      <c r="C378" s="1">
        <v>196</v>
      </c>
      <c r="D378" s="1">
        <v>52</v>
      </c>
      <c r="E378" s="1">
        <v>2</v>
      </c>
      <c r="F378" s="1">
        <v>4.1719999999999997</v>
      </c>
    </row>
    <row r="379" spans="2:6" x14ac:dyDescent="0.25">
      <c r="B379" s="1" t="s">
        <v>28</v>
      </c>
      <c r="C379" s="1">
        <v>197</v>
      </c>
      <c r="D379" s="1">
        <v>53</v>
      </c>
      <c r="E379" s="1">
        <v>2</v>
      </c>
      <c r="F379" s="1">
        <v>4.07</v>
      </c>
    </row>
    <row r="380" spans="2:6" x14ac:dyDescent="0.25">
      <c r="B380" s="1" t="s">
        <v>28</v>
      </c>
      <c r="C380" s="1">
        <v>198</v>
      </c>
      <c r="D380" s="1">
        <v>54</v>
      </c>
      <c r="E380" s="1">
        <v>2</v>
      </c>
      <c r="F380" s="1">
        <v>4.1050000000000004</v>
      </c>
    </row>
    <row r="381" spans="2:6" x14ac:dyDescent="0.25">
      <c r="B381" s="1" t="s">
        <v>28</v>
      </c>
      <c r="C381" s="1">
        <v>199</v>
      </c>
      <c r="D381" s="1">
        <v>55</v>
      </c>
      <c r="E381" s="1">
        <v>2</v>
      </c>
      <c r="F381" s="1">
        <v>4.048</v>
      </c>
    </row>
    <row r="382" spans="2:6" x14ac:dyDescent="0.25">
      <c r="B382" s="1" t="s">
        <v>28</v>
      </c>
      <c r="C382" s="1">
        <v>200</v>
      </c>
      <c r="D382" s="1">
        <v>56</v>
      </c>
      <c r="E382" s="1">
        <v>2</v>
      </c>
      <c r="F382" s="1">
        <v>4.0570000000000004</v>
      </c>
    </row>
    <row r="383" spans="2:6" x14ac:dyDescent="0.25">
      <c r="B383" s="1" t="s">
        <v>28</v>
      </c>
      <c r="C383" s="1">
        <v>201</v>
      </c>
      <c r="D383" s="1">
        <v>57</v>
      </c>
      <c r="E383" s="1">
        <v>2</v>
      </c>
      <c r="F383" s="1">
        <v>4.069</v>
      </c>
    </row>
    <row r="384" spans="2:6" x14ac:dyDescent="0.25">
      <c r="B384" s="1" t="s">
        <v>28</v>
      </c>
      <c r="C384" s="1">
        <v>202</v>
      </c>
      <c r="D384" s="1">
        <v>58</v>
      </c>
      <c r="E384" s="1">
        <v>2</v>
      </c>
      <c r="F384" s="1">
        <v>4.1059999999999999</v>
      </c>
    </row>
    <row r="385" spans="2:6" x14ac:dyDescent="0.25">
      <c r="B385" s="1" t="s">
        <v>28</v>
      </c>
      <c r="C385" s="1">
        <v>203</v>
      </c>
      <c r="D385" s="1">
        <v>59</v>
      </c>
      <c r="E385" s="1">
        <v>2</v>
      </c>
      <c r="F385" s="1">
        <v>4.1310000000000002</v>
      </c>
    </row>
    <row r="386" spans="2:6" x14ac:dyDescent="0.25">
      <c r="B386" s="1" t="s">
        <v>28</v>
      </c>
      <c r="C386" s="1">
        <v>204</v>
      </c>
      <c r="D386" s="1">
        <v>60</v>
      </c>
      <c r="E386" s="1">
        <v>2</v>
      </c>
      <c r="F386" s="1">
        <v>4.0449999999999999</v>
      </c>
    </row>
    <row r="387" spans="2:6" x14ac:dyDescent="0.25">
      <c r="B387" s="1" t="s">
        <v>28</v>
      </c>
      <c r="C387" s="1">
        <v>205</v>
      </c>
      <c r="D387" s="1">
        <v>61</v>
      </c>
      <c r="E387" s="1">
        <v>2</v>
      </c>
      <c r="F387" s="1">
        <v>4.0750000000000002</v>
      </c>
    </row>
    <row r="388" spans="2:6" x14ac:dyDescent="0.25">
      <c r="B388" s="1" t="s">
        <v>28</v>
      </c>
      <c r="C388" s="1">
        <v>206</v>
      </c>
      <c r="D388" s="1">
        <v>62</v>
      </c>
      <c r="E388" s="1">
        <v>2</v>
      </c>
      <c r="F388" s="1">
        <v>4.056</v>
      </c>
    </row>
    <row r="389" spans="2:6" x14ac:dyDescent="0.25">
      <c r="B389" s="1" t="s">
        <v>28</v>
      </c>
      <c r="C389" s="1">
        <v>207</v>
      </c>
      <c r="D389" s="1">
        <v>63</v>
      </c>
      <c r="E389" s="1">
        <v>2</v>
      </c>
      <c r="F389" s="1">
        <v>4.0250000000000004</v>
      </c>
    </row>
    <row r="390" spans="2:6" x14ac:dyDescent="0.25">
      <c r="B390" s="1" t="s">
        <v>28</v>
      </c>
      <c r="C390" s="1">
        <v>208</v>
      </c>
      <c r="D390" s="1">
        <v>64</v>
      </c>
      <c r="E390" s="1">
        <v>2</v>
      </c>
      <c r="F390" s="1">
        <v>4.1479999999999997</v>
      </c>
    </row>
    <row r="391" spans="2:6" x14ac:dyDescent="0.25">
      <c r="B391" s="1" t="s">
        <v>28</v>
      </c>
      <c r="C391" s="1">
        <v>209</v>
      </c>
      <c r="D391" s="1">
        <v>65</v>
      </c>
      <c r="E391" s="1">
        <v>2</v>
      </c>
      <c r="F391" s="1">
        <v>4.2089999999999996</v>
      </c>
    </row>
    <row r="392" spans="2:6" x14ac:dyDescent="0.25">
      <c r="B392" s="1" t="s">
        <v>28</v>
      </c>
      <c r="C392" s="1">
        <v>210</v>
      </c>
      <c r="D392" s="1">
        <v>66</v>
      </c>
      <c r="E392" s="1">
        <v>2</v>
      </c>
      <c r="F392" s="1">
        <v>4.0590000000000002</v>
      </c>
    </row>
    <row r="393" spans="2:6" x14ac:dyDescent="0.25">
      <c r="B393" s="1" t="s">
        <v>28</v>
      </c>
      <c r="C393" s="1">
        <v>211</v>
      </c>
      <c r="D393" s="1">
        <v>67</v>
      </c>
      <c r="E393" s="1">
        <v>2</v>
      </c>
      <c r="F393" s="1">
        <v>4.016</v>
      </c>
    </row>
    <row r="394" spans="2:6" x14ac:dyDescent="0.25">
      <c r="B394" s="1" t="s">
        <v>28</v>
      </c>
      <c r="C394" s="1">
        <v>212</v>
      </c>
      <c r="D394" s="1">
        <v>68</v>
      </c>
      <c r="E394" s="1">
        <v>2</v>
      </c>
      <c r="F394" s="1">
        <v>4.0510000000000002</v>
      </c>
    </row>
    <row r="395" spans="2:6" x14ac:dyDescent="0.25">
      <c r="B395" s="1" t="s">
        <v>28</v>
      </c>
      <c r="C395" s="1">
        <v>213</v>
      </c>
      <c r="D395" s="1">
        <v>69</v>
      </c>
      <c r="E395" s="1">
        <v>2</v>
      </c>
      <c r="F395" s="1">
        <v>4.03</v>
      </c>
    </row>
    <row r="396" spans="2:6" x14ac:dyDescent="0.25">
      <c r="B396" s="1" t="s">
        <v>28</v>
      </c>
      <c r="C396" s="1">
        <v>214</v>
      </c>
      <c r="D396" s="1">
        <v>70</v>
      </c>
      <c r="E396" s="1">
        <v>2</v>
      </c>
      <c r="F396" s="1">
        <v>4.008</v>
      </c>
    </row>
    <row r="397" spans="2:6" x14ac:dyDescent="0.25">
      <c r="B397" s="1" t="s">
        <v>28</v>
      </c>
      <c r="C397" s="1">
        <v>215</v>
      </c>
      <c r="D397" s="1">
        <v>71</v>
      </c>
      <c r="E397" s="1">
        <v>2</v>
      </c>
      <c r="F397" s="1">
        <v>4.0940000000000003</v>
      </c>
    </row>
    <row r="398" spans="2:6" x14ac:dyDescent="0.25">
      <c r="B398" s="1" t="s">
        <v>28</v>
      </c>
      <c r="C398" s="1">
        <v>216</v>
      </c>
      <c r="D398" s="1">
        <v>72</v>
      </c>
      <c r="E398" s="1">
        <v>2</v>
      </c>
      <c r="F398" s="1">
        <v>4.0510000000000002</v>
      </c>
    </row>
    <row r="399" spans="2:6" x14ac:dyDescent="0.25">
      <c r="B399" s="1" t="s">
        <v>28</v>
      </c>
      <c r="C399" s="1">
        <v>73</v>
      </c>
      <c r="D399" s="1">
        <v>1</v>
      </c>
      <c r="E399" s="1">
        <v>3</v>
      </c>
      <c r="F399" s="1">
        <v>4.5620000000000003</v>
      </c>
    </row>
    <row r="400" spans="2:6" x14ac:dyDescent="0.25">
      <c r="B400" s="1" t="s">
        <v>28</v>
      </c>
      <c r="C400" s="1">
        <v>74</v>
      </c>
      <c r="D400" s="1">
        <v>2</v>
      </c>
      <c r="E400" s="1">
        <v>3</v>
      </c>
      <c r="F400" s="1">
        <v>4.298</v>
      </c>
    </row>
    <row r="401" spans="2:6" x14ac:dyDescent="0.25">
      <c r="B401" s="1" t="s">
        <v>28</v>
      </c>
      <c r="C401" s="1">
        <v>75</v>
      </c>
      <c r="D401" s="1">
        <v>3</v>
      </c>
      <c r="E401" s="1">
        <v>3</v>
      </c>
      <c r="F401" s="1">
        <v>4.266</v>
      </c>
    </row>
    <row r="402" spans="2:6" x14ac:dyDescent="0.25">
      <c r="B402" s="1" t="s">
        <v>28</v>
      </c>
      <c r="C402" s="1">
        <v>76</v>
      </c>
      <c r="D402" s="1">
        <v>4</v>
      </c>
      <c r="E402" s="1">
        <v>3</v>
      </c>
      <c r="F402" s="1">
        <v>4.2759999999999998</v>
      </c>
    </row>
    <row r="403" spans="2:6" x14ac:dyDescent="0.25">
      <c r="B403" s="1" t="s">
        <v>28</v>
      </c>
      <c r="C403" s="1">
        <v>77</v>
      </c>
      <c r="D403" s="1">
        <v>5</v>
      </c>
      <c r="E403" s="1">
        <v>3</v>
      </c>
      <c r="F403" s="1">
        <v>4.2050000000000001</v>
      </c>
    </row>
    <row r="404" spans="2:6" x14ac:dyDescent="0.25">
      <c r="B404" s="1" t="s">
        <v>28</v>
      </c>
      <c r="C404" s="1">
        <v>78</v>
      </c>
      <c r="D404" s="1">
        <v>6</v>
      </c>
      <c r="E404" s="1">
        <v>3</v>
      </c>
      <c r="F404" s="1">
        <v>4.1879999999999997</v>
      </c>
    </row>
    <row r="405" spans="2:6" x14ac:dyDescent="0.25">
      <c r="B405" s="1" t="s">
        <v>28</v>
      </c>
      <c r="C405" s="1">
        <v>79</v>
      </c>
      <c r="D405" s="1">
        <v>7</v>
      </c>
      <c r="E405" s="1">
        <v>3</v>
      </c>
      <c r="F405" s="1">
        <v>4.1749999999999998</v>
      </c>
    </row>
    <row r="406" spans="2:6" x14ac:dyDescent="0.25">
      <c r="B406" s="1" t="s">
        <v>28</v>
      </c>
      <c r="C406" s="1">
        <v>80</v>
      </c>
      <c r="D406" s="1">
        <v>8</v>
      </c>
      <c r="E406" s="1">
        <v>3</v>
      </c>
      <c r="F406" s="1">
        <v>4.0629999999999997</v>
      </c>
    </row>
    <row r="407" spans="2:6" x14ac:dyDescent="0.25">
      <c r="B407" s="1" t="s">
        <v>28</v>
      </c>
      <c r="C407" s="1">
        <v>81</v>
      </c>
      <c r="D407" s="1">
        <v>9</v>
      </c>
      <c r="E407" s="1">
        <v>3</v>
      </c>
      <c r="F407" s="1">
        <v>4.3760000000000003</v>
      </c>
    </row>
    <row r="408" spans="2:6" x14ac:dyDescent="0.25">
      <c r="B408" s="1" t="s">
        <v>28</v>
      </c>
      <c r="C408" s="1">
        <v>82</v>
      </c>
      <c r="D408" s="1">
        <v>10</v>
      </c>
      <c r="E408" s="1">
        <v>3</v>
      </c>
      <c r="F408" s="1">
        <v>4.3120000000000003</v>
      </c>
    </row>
    <row r="409" spans="2:6" x14ac:dyDescent="0.25">
      <c r="B409" s="1" t="s">
        <v>28</v>
      </c>
      <c r="C409" s="1">
        <v>83</v>
      </c>
      <c r="D409" s="1">
        <v>11</v>
      </c>
      <c r="E409" s="1">
        <v>3</v>
      </c>
      <c r="F409" s="1">
        <v>4.1470000000000002</v>
      </c>
    </row>
    <row r="410" spans="2:6" x14ac:dyDescent="0.25">
      <c r="B410" s="1" t="s">
        <v>28</v>
      </c>
      <c r="C410" s="1">
        <v>84</v>
      </c>
      <c r="D410" s="1">
        <v>12</v>
      </c>
      <c r="E410" s="1">
        <v>3</v>
      </c>
      <c r="F410" s="1">
        <v>4.0460000000000003</v>
      </c>
    </row>
    <row r="411" spans="2:6" x14ac:dyDescent="0.25">
      <c r="B411" s="1" t="s">
        <v>28</v>
      </c>
      <c r="C411" s="1">
        <v>85</v>
      </c>
      <c r="D411" s="1">
        <v>13</v>
      </c>
      <c r="E411" s="1">
        <v>3</v>
      </c>
      <c r="F411" s="1">
        <v>4.0880000000000001</v>
      </c>
    </row>
    <row r="412" spans="2:6" x14ac:dyDescent="0.25">
      <c r="B412" s="1" t="s">
        <v>28</v>
      </c>
      <c r="C412" s="1">
        <v>86</v>
      </c>
      <c r="D412" s="1">
        <v>14</v>
      </c>
      <c r="E412" s="1">
        <v>3</v>
      </c>
      <c r="F412" s="1">
        <v>4.0579999999999998</v>
      </c>
    </row>
    <row r="413" spans="2:6" x14ac:dyDescent="0.25">
      <c r="B413" s="1" t="s">
        <v>28</v>
      </c>
      <c r="C413" s="1">
        <v>87</v>
      </c>
      <c r="D413" s="1">
        <v>15</v>
      </c>
      <c r="E413" s="1">
        <v>3</v>
      </c>
      <c r="F413" s="1">
        <v>4.1509999999999998</v>
      </c>
    </row>
    <row r="414" spans="2:6" x14ac:dyDescent="0.25">
      <c r="B414" s="1" t="s">
        <v>28</v>
      </c>
      <c r="C414" s="1">
        <v>88</v>
      </c>
      <c r="D414" s="1">
        <v>16</v>
      </c>
      <c r="E414" s="1">
        <v>3</v>
      </c>
      <c r="F414" s="1">
        <v>4.1449999999999996</v>
      </c>
    </row>
    <row r="415" spans="2:6" x14ac:dyDescent="0.25">
      <c r="B415" s="1" t="s">
        <v>28</v>
      </c>
      <c r="C415" s="1">
        <v>89</v>
      </c>
      <c r="D415" s="1">
        <v>17</v>
      </c>
      <c r="E415" s="1">
        <v>3</v>
      </c>
      <c r="F415" s="1">
        <v>4.1970000000000001</v>
      </c>
    </row>
    <row r="416" spans="2:6" x14ac:dyDescent="0.25">
      <c r="B416" s="1" t="s">
        <v>28</v>
      </c>
      <c r="C416" s="1">
        <v>90</v>
      </c>
      <c r="D416" s="1">
        <v>18</v>
      </c>
      <c r="E416" s="1">
        <v>3</v>
      </c>
      <c r="F416" s="1">
        <v>4.1360000000000001</v>
      </c>
    </row>
    <row r="417" spans="2:6" x14ac:dyDescent="0.25">
      <c r="B417" s="1" t="s">
        <v>28</v>
      </c>
      <c r="C417" s="1">
        <v>91</v>
      </c>
      <c r="D417" s="1">
        <v>19</v>
      </c>
      <c r="E417" s="1">
        <v>3</v>
      </c>
      <c r="F417" s="1">
        <v>4.0659999999999998</v>
      </c>
    </row>
    <row r="418" spans="2:6" x14ac:dyDescent="0.25">
      <c r="B418" s="1" t="s">
        <v>28</v>
      </c>
      <c r="C418" s="1">
        <v>92</v>
      </c>
      <c r="D418" s="1">
        <v>20</v>
      </c>
      <c r="E418" s="1">
        <v>3</v>
      </c>
      <c r="F418" s="1">
        <v>4.2149999999999999</v>
      </c>
    </row>
    <row r="419" spans="2:6" x14ac:dyDescent="0.25">
      <c r="B419" s="1" t="s">
        <v>28</v>
      </c>
      <c r="C419" s="1">
        <v>93</v>
      </c>
      <c r="D419" s="1">
        <v>21</v>
      </c>
      <c r="E419" s="1">
        <v>3</v>
      </c>
      <c r="F419" s="1">
        <v>4.109</v>
      </c>
    </row>
    <row r="420" spans="2:6" x14ac:dyDescent="0.25">
      <c r="B420" s="1" t="s">
        <v>28</v>
      </c>
      <c r="C420" s="1">
        <v>94</v>
      </c>
      <c r="D420" s="1">
        <v>22</v>
      </c>
      <c r="E420" s="1">
        <v>3</v>
      </c>
      <c r="F420" s="1">
        <v>4.1390000000000002</v>
      </c>
    </row>
    <row r="421" spans="2:6" x14ac:dyDescent="0.25">
      <c r="B421" s="1" t="s">
        <v>28</v>
      </c>
      <c r="C421" s="1">
        <v>95</v>
      </c>
      <c r="D421" s="1">
        <v>23</v>
      </c>
      <c r="E421" s="1">
        <v>3</v>
      </c>
      <c r="F421" s="1">
        <v>4.1079999999999997</v>
      </c>
    </row>
    <row r="422" spans="2:6" x14ac:dyDescent="0.25">
      <c r="B422" s="1" t="s">
        <v>28</v>
      </c>
      <c r="C422" s="1">
        <v>96</v>
      </c>
      <c r="D422" s="1">
        <v>24</v>
      </c>
      <c r="E422" s="1">
        <v>3</v>
      </c>
      <c r="F422" s="1">
        <v>4.0670000000000002</v>
      </c>
    </row>
    <row r="423" spans="2:6" x14ac:dyDescent="0.25">
      <c r="B423" s="1" t="s">
        <v>28</v>
      </c>
      <c r="C423" s="1">
        <v>97</v>
      </c>
      <c r="D423" s="1">
        <v>25</v>
      </c>
      <c r="E423" s="1">
        <v>3</v>
      </c>
      <c r="F423" s="1">
        <v>4.1120000000000001</v>
      </c>
    </row>
    <row r="424" spans="2:6" x14ac:dyDescent="0.25">
      <c r="B424" s="1" t="s">
        <v>28</v>
      </c>
      <c r="C424" s="1">
        <v>98</v>
      </c>
      <c r="D424" s="1">
        <v>26</v>
      </c>
      <c r="E424" s="1">
        <v>3</v>
      </c>
      <c r="F424" s="1">
        <v>4.2270000000000003</v>
      </c>
    </row>
    <row r="425" spans="2:6" x14ac:dyDescent="0.25">
      <c r="B425" s="1" t="s">
        <v>28</v>
      </c>
      <c r="C425" s="1">
        <v>99</v>
      </c>
      <c r="D425" s="1">
        <v>27</v>
      </c>
      <c r="E425" s="1">
        <v>3</v>
      </c>
      <c r="F425" s="1">
        <v>4.1340000000000003</v>
      </c>
    </row>
    <row r="426" spans="2:6" x14ac:dyDescent="0.25">
      <c r="B426" s="1" t="s">
        <v>28</v>
      </c>
      <c r="C426" s="1">
        <v>100</v>
      </c>
      <c r="D426" s="1">
        <v>28</v>
      </c>
      <c r="E426" s="1">
        <v>3</v>
      </c>
      <c r="F426" s="1">
        <v>4.1769999999999996</v>
      </c>
    </row>
    <row r="427" spans="2:6" x14ac:dyDescent="0.25">
      <c r="B427" s="1" t="s">
        <v>28</v>
      </c>
      <c r="C427" s="1">
        <v>101</v>
      </c>
      <c r="D427" s="1">
        <v>29</v>
      </c>
      <c r="E427" s="1">
        <v>3</v>
      </c>
      <c r="F427" s="1">
        <v>4.0949999999999998</v>
      </c>
    </row>
    <row r="428" spans="2:6" x14ac:dyDescent="0.25">
      <c r="B428" s="1" t="s">
        <v>28</v>
      </c>
      <c r="C428" s="1">
        <v>102</v>
      </c>
      <c r="D428" s="1">
        <v>30</v>
      </c>
      <c r="E428" s="1">
        <v>3</v>
      </c>
      <c r="F428" s="1">
        <v>4.2549999999999999</v>
      </c>
    </row>
    <row r="429" spans="2:6" x14ac:dyDescent="0.25">
      <c r="B429" s="1" t="s">
        <v>28</v>
      </c>
      <c r="C429" s="1">
        <v>103</v>
      </c>
      <c r="D429" s="1">
        <v>31</v>
      </c>
      <c r="E429" s="1">
        <v>3</v>
      </c>
      <c r="F429" s="1">
        <v>4.1429999999999998</v>
      </c>
    </row>
    <row r="430" spans="2:6" x14ac:dyDescent="0.25">
      <c r="B430" s="1" t="s">
        <v>28</v>
      </c>
      <c r="C430" s="1">
        <v>104</v>
      </c>
      <c r="D430" s="1">
        <v>32</v>
      </c>
      <c r="E430" s="1">
        <v>3</v>
      </c>
      <c r="F430" s="1">
        <v>4.1180000000000003</v>
      </c>
    </row>
    <row r="431" spans="2:6" x14ac:dyDescent="0.25">
      <c r="B431" s="1" t="s">
        <v>28</v>
      </c>
      <c r="C431" s="1">
        <v>105</v>
      </c>
      <c r="D431" s="1">
        <v>33</v>
      </c>
      <c r="E431" s="1">
        <v>3</v>
      </c>
      <c r="F431" s="1">
        <v>4.2430000000000003</v>
      </c>
    </row>
    <row r="432" spans="2:6" x14ac:dyDescent="0.25">
      <c r="B432" s="1" t="s">
        <v>28</v>
      </c>
      <c r="C432" s="1">
        <v>106</v>
      </c>
      <c r="D432" s="1">
        <v>34</v>
      </c>
      <c r="E432" s="1">
        <v>3</v>
      </c>
      <c r="F432" s="1">
        <v>4.1310000000000002</v>
      </c>
    </row>
    <row r="433" spans="2:6" x14ac:dyDescent="0.25">
      <c r="B433" s="1" t="s">
        <v>28</v>
      </c>
      <c r="C433" s="1">
        <v>107</v>
      </c>
      <c r="D433" s="1">
        <v>35</v>
      </c>
      <c r="E433" s="1">
        <v>3</v>
      </c>
      <c r="F433" s="1">
        <v>4.0469999999999997</v>
      </c>
    </row>
    <row r="434" spans="2:6" x14ac:dyDescent="0.25">
      <c r="B434" s="1" t="s">
        <v>28</v>
      </c>
      <c r="C434" s="1">
        <v>108</v>
      </c>
      <c r="D434" s="1">
        <v>36</v>
      </c>
      <c r="E434" s="1">
        <v>3</v>
      </c>
      <c r="F434" s="1">
        <v>4.12</v>
      </c>
    </row>
    <row r="435" spans="2:6" x14ac:dyDescent="0.25">
      <c r="B435" s="1" t="s">
        <v>28</v>
      </c>
      <c r="C435" s="1">
        <v>109</v>
      </c>
      <c r="D435" s="1">
        <v>37</v>
      </c>
      <c r="E435" s="1">
        <v>3</v>
      </c>
      <c r="F435" s="1">
        <v>4.0979999999999999</v>
      </c>
    </row>
    <row r="436" spans="2:6" x14ac:dyDescent="0.25">
      <c r="B436" s="1" t="s">
        <v>28</v>
      </c>
      <c r="C436" s="1">
        <v>110</v>
      </c>
      <c r="D436" s="1">
        <v>38</v>
      </c>
      <c r="E436" s="1">
        <v>3</v>
      </c>
      <c r="F436" s="1">
        <v>4.0869999999999997</v>
      </c>
    </row>
    <row r="437" spans="2:6" x14ac:dyDescent="0.25">
      <c r="B437" s="1" t="s">
        <v>28</v>
      </c>
      <c r="C437" s="1">
        <v>111</v>
      </c>
      <c r="D437" s="1">
        <v>39</v>
      </c>
      <c r="E437" s="1">
        <v>3</v>
      </c>
      <c r="F437" s="1">
        <v>4.1310000000000002</v>
      </c>
    </row>
    <row r="438" spans="2:6" x14ac:dyDescent="0.25">
      <c r="B438" s="1" t="s">
        <v>28</v>
      </c>
      <c r="C438" s="1">
        <v>112</v>
      </c>
      <c r="D438" s="1">
        <v>40</v>
      </c>
      <c r="E438" s="1">
        <v>3</v>
      </c>
      <c r="F438" s="1">
        <v>4.1280000000000001</v>
      </c>
    </row>
    <row r="439" spans="2:6" x14ac:dyDescent="0.25">
      <c r="B439" s="1" t="s">
        <v>28</v>
      </c>
      <c r="C439" s="1">
        <v>113</v>
      </c>
      <c r="D439" s="1">
        <v>41</v>
      </c>
      <c r="E439" s="1">
        <v>3</v>
      </c>
      <c r="F439" s="1">
        <v>4.0949999999999998</v>
      </c>
    </row>
    <row r="440" spans="2:6" x14ac:dyDescent="0.25">
      <c r="B440" s="1" t="s">
        <v>28</v>
      </c>
      <c r="C440" s="1">
        <v>114</v>
      </c>
      <c r="D440" s="1">
        <v>42</v>
      </c>
      <c r="E440" s="1">
        <v>3</v>
      </c>
      <c r="F440" s="1">
        <v>4.1150000000000002</v>
      </c>
    </row>
    <row r="441" spans="2:6" x14ac:dyDescent="0.25">
      <c r="B441" s="1" t="s">
        <v>28</v>
      </c>
      <c r="C441" s="1">
        <v>115</v>
      </c>
      <c r="D441" s="1">
        <v>43</v>
      </c>
      <c r="E441" s="1">
        <v>3</v>
      </c>
      <c r="F441" s="1">
        <v>4.1219999999999999</v>
      </c>
    </row>
    <row r="442" spans="2:6" x14ac:dyDescent="0.25">
      <c r="B442" s="1" t="s">
        <v>28</v>
      </c>
      <c r="C442" s="1">
        <v>116</v>
      </c>
      <c r="D442" s="1">
        <v>44</v>
      </c>
      <c r="E442" s="1">
        <v>3</v>
      </c>
      <c r="F442" s="1">
        <v>4.3040000000000003</v>
      </c>
    </row>
    <row r="443" spans="2:6" x14ac:dyDescent="0.25">
      <c r="B443" s="1" t="s">
        <v>28</v>
      </c>
      <c r="C443" s="1">
        <v>117</v>
      </c>
      <c r="D443" s="1">
        <v>45</v>
      </c>
      <c r="E443" s="1">
        <v>3</v>
      </c>
      <c r="F443" s="1">
        <v>4.1989999999999998</v>
      </c>
    </row>
    <row r="444" spans="2:6" x14ac:dyDescent="0.25">
      <c r="B444" s="1" t="s">
        <v>28</v>
      </c>
      <c r="C444" s="1">
        <v>118</v>
      </c>
      <c r="D444" s="1">
        <v>46</v>
      </c>
      <c r="E444" s="1">
        <v>3</v>
      </c>
      <c r="F444" s="1">
        <v>4.181</v>
      </c>
    </row>
    <row r="445" spans="2:6" x14ac:dyDescent="0.25">
      <c r="B445" s="1" t="s">
        <v>28</v>
      </c>
      <c r="C445" s="1">
        <v>119</v>
      </c>
      <c r="D445" s="1">
        <v>47</v>
      </c>
      <c r="E445" s="1">
        <v>3</v>
      </c>
      <c r="F445" s="1">
        <v>4.1989999999999998</v>
      </c>
    </row>
    <row r="446" spans="2:6" x14ac:dyDescent="0.25">
      <c r="B446" s="1" t="s">
        <v>28</v>
      </c>
      <c r="C446" s="1">
        <v>120</v>
      </c>
      <c r="D446" s="1">
        <v>48</v>
      </c>
      <c r="E446" s="1">
        <v>3</v>
      </c>
      <c r="F446" s="1">
        <v>4.1449999999999996</v>
      </c>
    </row>
    <row r="447" spans="2:6" x14ac:dyDescent="0.25">
      <c r="B447" s="1" t="s">
        <v>28</v>
      </c>
      <c r="C447" s="1">
        <v>121</v>
      </c>
      <c r="D447" s="1">
        <v>49</v>
      </c>
      <c r="E447" s="1">
        <v>3</v>
      </c>
      <c r="F447" s="1">
        <v>4.1369999999999996</v>
      </c>
    </row>
    <row r="448" spans="2:6" x14ac:dyDescent="0.25">
      <c r="B448" s="1" t="s">
        <v>28</v>
      </c>
      <c r="C448" s="1">
        <v>122</v>
      </c>
      <c r="D448" s="1">
        <v>50</v>
      </c>
      <c r="E448" s="1">
        <v>3</v>
      </c>
      <c r="F448" s="1">
        <v>4.0979999999999999</v>
      </c>
    </row>
    <row r="449" spans="2:6" x14ac:dyDescent="0.25">
      <c r="B449" s="1" t="s">
        <v>28</v>
      </c>
      <c r="C449" s="1">
        <v>123</v>
      </c>
      <c r="D449" s="1">
        <v>51</v>
      </c>
      <c r="E449" s="1">
        <v>3</v>
      </c>
      <c r="F449" s="1">
        <v>4.0960000000000001</v>
      </c>
    </row>
    <row r="450" spans="2:6" x14ac:dyDescent="0.25">
      <c r="B450" s="1" t="s">
        <v>28</v>
      </c>
      <c r="C450" s="1">
        <v>124</v>
      </c>
      <c r="D450" s="1">
        <v>52</v>
      </c>
      <c r="E450" s="1">
        <v>3</v>
      </c>
      <c r="F450" s="1">
        <v>5.5919999999999996</v>
      </c>
    </row>
    <row r="451" spans="2:6" x14ac:dyDescent="0.25">
      <c r="B451" s="1" t="s">
        <v>28</v>
      </c>
      <c r="C451" s="1">
        <v>125</v>
      </c>
      <c r="D451" s="1">
        <v>53</v>
      </c>
      <c r="E451" s="1">
        <v>3</v>
      </c>
      <c r="F451" s="1">
        <v>4.2329999999999997</v>
      </c>
    </row>
    <row r="452" spans="2:6" x14ac:dyDescent="0.25">
      <c r="B452" s="1" t="s">
        <v>28</v>
      </c>
      <c r="C452" s="1">
        <v>126</v>
      </c>
      <c r="D452" s="1">
        <v>54</v>
      </c>
      <c r="E452" s="1">
        <v>3</v>
      </c>
      <c r="F452" s="1">
        <v>4.1020000000000003</v>
      </c>
    </row>
    <row r="453" spans="2:6" x14ac:dyDescent="0.25">
      <c r="B453" s="1" t="s">
        <v>28</v>
      </c>
      <c r="C453" s="1">
        <v>127</v>
      </c>
      <c r="D453" s="1">
        <v>55</v>
      </c>
      <c r="E453" s="1">
        <v>3</v>
      </c>
      <c r="F453" s="1">
        <v>4.1210000000000004</v>
      </c>
    </row>
    <row r="454" spans="2:6" x14ac:dyDescent="0.25">
      <c r="B454" s="1" t="s">
        <v>28</v>
      </c>
      <c r="C454" s="1">
        <v>128</v>
      </c>
      <c r="D454" s="1">
        <v>56</v>
      </c>
      <c r="E454" s="1">
        <v>3</v>
      </c>
      <c r="F454" s="1">
        <v>4.25</v>
      </c>
    </row>
    <row r="455" spans="2:6" x14ac:dyDescent="0.25">
      <c r="B455" s="1" t="s">
        <v>28</v>
      </c>
      <c r="C455" s="1">
        <v>129</v>
      </c>
      <c r="D455" s="1">
        <v>57</v>
      </c>
      <c r="E455" s="1">
        <v>3</v>
      </c>
      <c r="F455" s="1">
        <v>4.1399999999999997</v>
      </c>
    </row>
    <row r="456" spans="2:6" x14ac:dyDescent="0.25">
      <c r="B456" s="1" t="s">
        <v>28</v>
      </c>
      <c r="C456" s="1">
        <v>130</v>
      </c>
      <c r="D456" s="1">
        <v>58</v>
      </c>
      <c r="E456" s="1">
        <v>3</v>
      </c>
      <c r="F456" s="1">
        <v>4.05</v>
      </c>
    </row>
    <row r="457" spans="2:6" x14ac:dyDescent="0.25">
      <c r="B457" s="1" t="s">
        <v>28</v>
      </c>
      <c r="C457" s="1">
        <v>131</v>
      </c>
      <c r="D457" s="1">
        <v>59</v>
      </c>
      <c r="E457" s="1">
        <v>3</v>
      </c>
      <c r="F457" s="1">
        <v>4.1520000000000001</v>
      </c>
    </row>
    <row r="458" spans="2:6" x14ac:dyDescent="0.25">
      <c r="B458" s="1" t="s">
        <v>28</v>
      </c>
      <c r="C458" s="1">
        <v>132</v>
      </c>
      <c r="D458" s="1">
        <v>60</v>
      </c>
      <c r="E458" s="1">
        <v>3</v>
      </c>
      <c r="F458" s="1">
        <v>4.0540000000000003</v>
      </c>
    </row>
    <row r="459" spans="2:6" x14ac:dyDescent="0.25">
      <c r="B459" s="1" t="s">
        <v>28</v>
      </c>
      <c r="C459" s="1">
        <v>133</v>
      </c>
      <c r="D459" s="1">
        <v>61</v>
      </c>
      <c r="E459" s="1">
        <v>3</v>
      </c>
      <c r="F459" s="1">
        <v>4.1020000000000003</v>
      </c>
    </row>
    <row r="460" spans="2:6" x14ac:dyDescent="0.25">
      <c r="B460" s="1" t="s">
        <v>28</v>
      </c>
      <c r="C460" s="1">
        <v>134</v>
      </c>
      <c r="D460" s="1">
        <v>62</v>
      </c>
      <c r="E460" s="1">
        <v>3</v>
      </c>
      <c r="F460" s="1">
        <v>4.1319999999999997</v>
      </c>
    </row>
    <row r="461" spans="2:6" x14ac:dyDescent="0.25">
      <c r="B461" s="1" t="s">
        <v>28</v>
      </c>
      <c r="C461" s="1">
        <v>135</v>
      </c>
      <c r="D461" s="1">
        <v>63</v>
      </c>
      <c r="E461" s="1">
        <v>3</v>
      </c>
      <c r="F461" s="1">
        <v>4.1989999999999998</v>
      </c>
    </row>
    <row r="462" spans="2:6" x14ac:dyDescent="0.25">
      <c r="B462" s="1" t="s">
        <v>28</v>
      </c>
      <c r="C462" s="1">
        <v>136</v>
      </c>
      <c r="D462" s="1">
        <v>64</v>
      </c>
      <c r="E462" s="1">
        <v>3</v>
      </c>
      <c r="F462" s="1">
        <v>4.218</v>
      </c>
    </row>
    <row r="463" spans="2:6" x14ac:dyDescent="0.25">
      <c r="B463" s="1" t="s">
        <v>28</v>
      </c>
      <c r="C463" s="1">
        <v>137</v>
      </c>
      <c r="D463" s="1">
        <v>65</v>
      </c>
      <c r="E463" s="1">
        <v>3</v>
      </c>
      <c r="F463" s="1">
        <v>4.1100000000000003</v>
      </c>
    </row>
    <row r="464" spans="2:6" x14ac:dyDescent="0.25">
      <c r="B464" s="1" t="s">
        <v>28</v>
      </c>
      <c r="C464" s="1">
        <v>138</v>
      </c>
      <c r="D464" s="1">
        <v>66</v>
      </c>
      <c r="E464" s="1">
        <v>3</v>
      </c>
      <c r="F464" s="1">
        <v>4.0620000000000003</v>
      </c>
    </row>
    <row r="465" spans="2:6" x14ac:dyDescent="0.25">
      <c r="B465" s="1" t="s">
        <v>28</v>
      </c>
      <c r="C465" s="1">
        <v>139</v>
      </c>
      <c r="D465" s="1">
        <v>67</v>
      </c>
      <c r="E465" s="1">
        <v>3</v>
      </c>
      <c r="F465" s="1">
        <v>4.1399999999999997</v>
      </c>
    </row>
    <row r="466" spans="2:6" x14ac:dyDescent="0.25">
      <c r="B466" s="1" t="s">
        <v>28</v>
      </c>
      <c r="C466" s="1">
        <v>140</v>
      </c>
      <c r="D466" s="1">
        <v>68</v>
      </c>
      <c r="E466" s="1">
        <v>3</v>
      </c>
      <c r="F466" s="1">
        <v>4.1779999999999999</v>
      </c>
    </row>
    <row r="467" spans="2:6" x14ac:dyDescent="0.25">
      <c r="B467" s="1" t="s">
        <v>28</v>
      </c>
      <c r="C467" s="1">
        <v>141</v>
      </c>
      <c r="D467" s="1">
        <v>69</v>
      </c>
      <c r="E467" s="1">
        <v>3</v>
      </c>
      <c r="F467" s="1">
        <v>4.2450000000000001</v>
      </c>
    </row>
    <row r="468" spans="2:6" x14ac:dyDescent="0.25">
      <c r="B468" s="1" t="s">
        <v>28</v>
      </c>
      <c r="C468" s="1">
        <v>142</v>
      </c>
      <c r="D468" s="1">
        <v>70</v>
      </c>
      <c r="E468" s="1">
        <v>3</v>
      </c>
      <c r="F468" s="1">
        <v>4.0999999999999996</v>
      </c>
    </row>
    <row r="469" spans="2:6" x14ac:dyDescent="0.25">
      <c r="B469" s="1" t="s">
        <v>28</v>
      </c>
      <c r="C469" s="1">
        <v>143</v>
      </c>
      <c r="D469" s="1">
        <v>71</v>
      </c>
      <c r="E469" s="1">
        <v>3</v>
      </c>
      <c r="F469" s="1">
        <v>4.0410000000000004</v>
      </c>
    </row>
    <row r="470" spans="2:6" x14ac:dyDescent="0.25">
      <c r="B470" s="1" t="s">
        <v>28</v>
      </c>
      <c r="C470" s="1">
        <v>144</v>
      </c>
      <c r="D470" s="1">
        <v>72</v>
      </c>
      <c r="E470" s="1">
        <v>3</v>
      </c>
      <c r="F470" s="1">
        <v>4.2190000000000003</v>
      </c>
    </row>
    <row r="471" spans="2:6" x14ac:dyDescent="0.25">
      <c r="B471" s="1" t="s">
        <v>32</v>
      </c>
      <c r="C471" s="1">
        <v>1</v>
      </c>
      <c r="D471" s="1">
        <v>1</v>
      </c>
      <c r="E471" s="1">
        <v>1</v>
      </c>
      <c r="F471" s="1">
        <v>4.5259999999999998</v>
      </c>
    </row>
    <row r="472" spans="2:6" x14ac:dyDescent="0.25">
      <c r="B472" s="1" t="s">
        <v>32</v>
      </c>
      <c r="C472" s="1">
        <v>2</v>
      </c>
      <c r="D472" s="1">
        <v>2</v>
      </c>
      <c r="E472" s="1">
        <v>1</v>
      </c>
      <c r="F472" s="1">
        <v>8.5779999999999994</v>
      </c>
    </row>
    <row r="473" spans="2:6" x14ac:dyDescent="0.25">
      <c r="B473" s="1" t="s">
        <v>32</v>
      </c>
      <c r="C473" s="1">
        <v>3</v>
      </c>
      <c r="D473" s="1">
        <v>3</v>
      </c>
      <c r="E473" s="1">
        <v>1</v>
      </c>
      <c r="F473" s="1">
        <v>4.5940000000000003</v>
      </c>
    </row>
    <row r="474" spans="2:6" x14ac:dyDescent="0.25">
      <c r="B474" s="1" t="s">
        <v>32</v>
      </c>
      <c r="C474" s="1">
        <v>4</v>
      </c>
      <c r="D474" s="1">
        <v>4</v>
      </c>
      <c r="E474" s="1">
        <v>1</v>
      </c>
      <c r="F474" s="1">
        <v>4.2750000000000004</v>
      </c>
    </row>
    <row r="475" spans="2:6" x14ac:dyDescent="0.25">
      <c r="B475" s="1" t="s">
        <v>32</v>
      </c>
      <c r="C475" s="1">
        <v>5</v>
      </c>
      <c r="D475" s="1">
        <v>5</v>
      </c>
      <c r="E475" s="1">
        <v>1</v>
      </c>
      <c r="F475" s="1">
        <v>3.9740000000000002</v>
      </c>
    </row>
    <row r="476" spans="2:6" x14ac:dyDescent="0.25">
      <c r="B476" s="1" t="s">
        <v>32</v>
      </c>
      <c r="C476" s="1">
        <v>6</v>
      </c>
      <c r="D476" s="1">
        <v>6</v>
      </c>
      <c r="E476" s="1">
        <v>1</v>
      </c>
      <c r="F476" s="1">
        <v>3.9540000000000002</v>
      </c>
    </row>
    <row r="477" spans="2:6" x14ac:dyDescent="0.25">
      <c r="B477" s="1" t="s">
        <v>32</v>
      </c>
      <c r="C477" s="1">
        <v>7</v>
      </c>
      <c r="D477" s="1">
        <v>7</v>
      </c>
      <c r="E477" s="1">
        <v>1</v>
      </c>
      <c r="F477" s="1">
        <v>3.9169999999999998</v>
      </c>
    </row>
    <row r="478" spans="2:6" x14ac:dyDescent="0.25">
      <c r="B478" s="1" t="s">
        <v>32</v>
      </c>
      <c r="C478" s="1">
        <v>8</v>
      </c>
      <c r="D478" s="1">
        <v>8</v>
      </c>
      <c r="E478" s="1">
        <v>1</v>
      </c>
      <c r="F478" s="1">
        <v>3.984</v>
      </c>
    </row>
    <row r="479" spans="2:6" x14ac:dyDescent="0.25">
      <c r="B479" s="1" t="s">
        <v>32</v>
      </c>
      <c r="C479" s="1">
        <v>9</v>
      </c>
      <c r="D479" s="1">
        <v>9</v>
      </c>
      <c r="E479" s="1">
        <v>1</v>
      </c>
      <c r="F479" s="1">
        <v>4.0309999999999997</v>
      </c>
    </row>
    <row r="480" spans="2:6" x14ac:dyDescent="0.25">
      <c r="B480" s="1" t="s">
        <v>32</v>
      </c>
      <c r="C480" s="1">
        <v>10</v>
      </c>
      <c r="D480" s="1">
        <v>10</v>
      </c>
      <c r="E480" s="1">
        <v>1</v>
      </c>
      <c r="F480" s="1">
        <v>3.9569999999999999</v>
      </c>
    </row>
    <row r="481" spans="2:6" x14ac:dyDescent="0.25">
      <c r="B481" s="1" t="s">
        <v>32</v>
      </c>
      <c r="C481" s="1">
        <v>11</v>
      </c>
      <c r="D481" s="1">
        <v>11</v>
      </c>
      <c r="E481" s="1">
        <v>1</v>
      </c>
      <c r="F481" s="1">
        <v>3.99</v>
      </c>
    </row>
    <row r="482" spans="2:6" x14ac:dyDescent="0.25">
      <c r="B482" s="1" t="s">
        <v>32</v>
      </c>
      <c r="C482" s="1">
        <v>12</v>
      </c>
      <c r="D482" s="1">
        <v>12</v>
      </c>
      <c r="E482" s="1">
        <v>1</v>
      </c>
      <c r="F482" s="1">
        <v>3.9159999999999999</v>
      </c>
    </row>
    <row r="483" spans="2:6" x14ac:dyDescent="0.25">
      <c r="B483" s="1" t="s">
        <v>32</v>
      </c>
      <c r="C483" s="1">
        <v>13</v>
      </c>
      <c r="D483" s="1">
        <v>13</v>
      </c>
      <c r="E483" s="1">
        <v>1</v>
      </c>
      <c r="F483" s="1">
        <v>3.9689999999999999</v>
      </c>
    </row>
    <row r="484" spans="2:6" x14ac:dyDescent="0.25">
      <c r="B484" s="1" t="s">
        <v>32</v>
      </c>
      <c r="C484" s="1">
        <v>14</v>
      </c>
      <c r="D484" s="1">
        <v>14</v>
      </c>
      <c r="E484" s="1">
        <v>1</v>
      </c>
      <c r="F484" s="1">
        <v>3.948</v>
      </c>
    </row>
    <row r="485" spans="2:6" x14ac:dyDescent="0.25">
      <c r="B485" s="1" t="s">
        <v>32</v>
      </c>
      <c r="C485" s="1">
        <v>15</v>
      </c>
      <c r="D485" s="1">
        <v>15</v>
      </c>
      <c r="E485" s="1">
        <v>1</v>
      </c>
      <c r="F485" s="1">
        <v>3.899</v>
      </c>
    </row>
    <row r="486" spans="2:6" x14ac:dyDescent="0.25">
      <c r="B486" s="1" t="s">
        <v>32</v>
      </c>
      <c r="C486" s="1">
        <v>16</v>
      </c>
      <c r="D486" s="1">
        <v>16</v>
      </c>
      <c r="E486" s="1">
        <v>1</v>
      </c>
      <c r="F486" s="1">
        <v>3.9319999999999999</v>
      </c>
    </row>
    <row r="487" spans="2:6" x14ac:dyDescent="0.25">
      <c r="B487" s="1" t="s">
        <v>32</v>
      </c>
      <c r="C487" s="1">
        <v>17</v>
      </c>
      <c r="D487" s="1">
        <v>17</v>
      </c>
      <c r="E487" s="1">
        <v>1</v>
      </c>
      <c r="F487" s="1">
        <v>3.9049999999999998</v>
      </c>
    </row>
    <row r="488" spans="2:6" x14ac:dyDescent="0.25">
      <c r="B488" s="1" t="s">
        <v>32</v>
      </c>
      <c r="C488" s="1">
        <v>18</v>
      </c>
      <c r="D488" s="1">
        <v>18</v>
      </c>
      <c r="E488" s="1">
        <v>1</v>
      </c>
      <c r="F488" s="1">
        <v>4.0019999999999998</v>
      </c>
    </row>
    <row r="489" spans="2:6" x14ac:dyDescent="0.25">
      <c r="B489" s="1" t="s">
        <v>32</v>
      </c>
      <c r="C489" s="1">
        <v>19</v>
      </c>
      <c r="D489" s="1">
        <v>19</v>
      </c>
      <c r="E489" s="1">
        <v>1</v>
      </c>
      <c r="F489" s="1">
        <v>3.85</v>
      </c>
    </row>
    <row r="490" spans="2:6" x14ac:dyDescent="0.25">
      <c r="B490" s="1" t="s">
        <v>32</v>
      </c>
      <c r="C490" s="1">
        <v>20</v>
      </c>
      <c r="D490" s="1">
        <v>20</v>
      </c>
      <c r="E490" s="1">
        <v>1</v>
      </c>
      <c r="F490" s="1">
        <v>3.887</v>
      </c>
    </row>
    <row r="491" spans="2:6" x14ac:dyDescent="0.25">
      <c r="B491" s="1" t="s">
        <v>32</v>
      </c>
      <c r="C491" s="1">
        <v>21</v>
      </c>
      <c r="D491" s="1">
        <v>21</v>
      </c>
      <c r="E491" s="1">
        <v>1</v>
      </c>
      <c r="F491" s="1">
        <v>3.9350000000000001</v>
      </c>
    </row>
    <row r="492" spans="2:6" x14ac:dyDescent="0.25">
      <c r="B492" s="1" t="s">
        <v>32</v>
      </c>
      <c r="C492" s="1">
        <v>22</v>
      </c>
      <c r="D492" s="1">
        <v>22</v>
      </c>
      <c r="E492" s="1">
        <v>1</v>
      </c>
      <c r="F492" s="1">
        <v>3.927</v>
      </c>
    </row>
    <row r="493" spans="2:6" x14ac:dyDescent="0.25">
      <c r="B493" s="1" t="s">
        <v>32</v>
      </c>
      <c r="C493" s="1">
        <v>23</v>
      </c>
      <c r="D493" s="1">
        <v>23</v>
      </c>
      <c r="E493" s="1">
        <v>1</v>
      </c>
      <c r="F493" s="1">
        <v>3.98</v>
      </c>
    </row>
    <row r="494" spans="2:6" x14ac:dyDescent="0.25">
      <c r="B494" s="1" t="s">
        <v>32</v>
      </c>
      <c r="C494" s="1">
        <v>24</v>
      </c>
      <c r="D494" s="1">
        <v>24</v>
      </c>
      <c r="E494" s="1">
        <v>1</v>
      </c>
      <c r="F494" s="1">
        <v>3.9279999999999999</v>
      </c>
    </row>
    <row r="495" spans="2:6" x14ac:dyDescent="0.25">
      <c r="B495" s="1" t="s">
        <v>32</v>
      </c>
      <c r="C495" s="1">
        <v>25</v>
      </c>
      <c r="D495" s="1">
        <v>25</v>
      </c>
      <c r="E495" s="1">
        <v>1</v>
      </c>
      <c r="F495" s="1">
        <v>3.9740000000000002</v>
      </c>
    </row>
    <row r="496" spans="2:6" x14ac:dyDescent="0.25">
      <c r="B496" s="1" t="s">
        <v>32</v>
      </c>
      <c r="C496" s="1">
        <v>26</v>
      </c>
      <c r="D496" s="1">
        <v>26</v>
      </c>
      <c r="E496" s="1">
        <v>1</v>
      </c>
      <c r="F496" s="1">
        <v>3.9649999999999999</v>
      </c>
    </row>
    <row r="497" spans="2:6" x14ac:dyDescent="0.25">
      <c r="B497" s="1" t="s">
        <v>32</v>
      </c>
      <c r="C497" s="1">
        <v>27</v>
      </c>
      <c r="D497" s="1">
        <v>27</v>
      </c>
      <c r="E497" s="1">
        <v>1</v>
      </c>
      <c r="F497" s="1">
        <v>4.0780000000000003</v>
      </c>
    </row>
    <row r="498" spans="2:6" x14ac:dyDescent="0.25">
      <c r="B498" s="1" t="s">
        <v>32</v>
      </c>
      <c r="C498" s="1">
        <v>28</v>
      </c>
      <c r="D498" s="1">
        <v>28</v>
      </c>
      <c r="E498" s="1">
        <v>1</v>
      </c>
      <c r="F498" s="1">
        <v>3.9910000000000001</v>
      </c>
    </row>
    <row r="499" spans="2:6" x14ac:dyDescent="0.25">
      <c r="B499" s="1" t="s">
        <v>32</v>
      </c>
      <c r="C499" s="1">
        <v>29</v>
      </c>
      <c r="D499" s="1">
        <v>29</v>
      </c>
      <c r="E499" s="1">
        <v>1</v>
      </c>
      <c r="F499" s="1">
        <v>3.9129999999999998</v>
      </c>
    </row>
    <row r="500" spans="2:6" x14ac:dyDescent="0.25">
      <c r="B500" s="1" t="s">
        <v>32</v>
      </c>
      <c r="C500" s="1">
        <v>30</v>
      </c>
      <c r="D500" s="1">
        <v>30</v>
      </c>
      <c r="E500" s="1">
        <v>1</v>
      </c>
      <c r="F500" s="1">
        <v>3.9740000000000002</v>
      </c>
    </row>
    <row r="501" spans="2:6" x14ac:dyDescent="0.25">
      <c r="B501" s="1" t="s">
        <v>32</v>
      </c>
      <c r="C501" s="1">
        <v>31</v>
      </c>
      <c r="D501" s="1">
        <v>31</v>
      </c>
      <c r="E501" s="1">
        <v>1</v>
      </c>
      <c r="F501" s="1">
        <v>3.9319999999999999</v>
      </c>
    </row>
    <row r="502" spans="2:6" x14ac:dyDescent="0.25">
      <c r="B502" s="1" t="s">
        <v>32</v>
      </c>
      <c r="C502" s="1">
        <v>32</v>
      </c>
      <c r="D502" s="1">
        <v>32</v>
      </c>
      <c r="E502" s="1">
        <v>1</v>
      </c>
      <c r="F502" s="1">
        <v>3.9260000000000002</v>
      </c>
    </row>
    <row r="503" spans="2:6" x14ac:dyDescent="0.25">
      <c r="B503" s="1" t="s">
        <v>32</v>
      </c>
      <c r="C503" s="1">
        <v>33</v>
      </c>
      <c r="D503" s="1">
        <v>33</v>
      </c>
      <c r="E503" s="1">
        <v>1</v>
      </c>
      <c r="F503" s="1">
        <v>3.956</v>
      </c>
    </row>
    <row r="504" spans="2:6" x14ac:dyDescent="0.25">
      <c r="B504" s="1" t="s">
        <v>32</v>
      </c>
      <c r="C504" s="1">
        <v>34</v>
      </c>
      <c r="D504" s="1">
        <v>34</v>
      </c>
      <c r="E504" s="1">
        <v>1</v>
      </c>
      <c r="F504" s="1">
        <v>3.9830000000000001</v>
      </c>
    </row>
    <row r="505" spans="2:6" x14ac:dyDescent="0.25">
      <c r="B505" s="1" t="s">
        <v>32</v>
      </c>
      <c r="C505" s="1">
        <v>35</v>
      </c>
      <c r="D505" s="1">
        <v>35</v>
      </c>
      <c r="E505" s="1">
        <v>1</v>
      </c>
      <c r="F505" s="1">
        <v>4.0540000000000003</v>
      </c>
    </row>
    <row r="506" spans="2:6" x14ac:dyDescent="0.25">
      <c r="B506" s="1" t="s">
        <v>32</v>
      </c>
      <c r="C506" s="1">
        <v>36</v>
      </c>
      <c r="D506" s="1">
        <v>36</v>
      </c>
      <c r="E506" s="1">
        <v>1</v>
      </c>
      <c r="F506" s="1">
        <v>3.9260000000000002</v>
      </c>
    </row>
    <row r="507" spans="2:6" x14ac:dyDescent="0.25">
      <c r="B507" s="1" t="s">
        <v>32</v>
      </c>
      <c r="C507" s="1">
        <v>37</v>
      </c>
      <c r="D507" s="1">
        <v>37</v>
      </c>
      <c r="E507" s="1">
        <v>1</v>
      </c>
      <c r="F507" s="1">
        <v>3.927</v>
      </c>
    </row>
    <row r="508" spans="2:6" x14ac:dyDescent="0.25">
      <c r="B508" s="1" t="s">
        <v>32</v>
      </c>
      <c r="C508" s="1">
        <v>38</v>
      </c>
      <c r="D508" s="1">
        <v>38</v>
      </c>
      <c r="E508" s="1">
        <v>1</v>
      </c>
      <c r="F508" s="1">
        <v>3.8809999999999998</v>
      </c>
    </row>
    <row r="509" spans="2:6" x14ac:dyDescent="0.25">
      <c r="B509" s="1" t="s">
        <v>32</v>
      </c>
      <c r="C509" s="1">
        <v>39</v>
      </c>
      <c r="D509" s="1">
        <v>39</v>
      </c>
      <c r="E509" s="1">
        <v>1</v>
      </c>
      <c r="F509" s="1">
        <v>3.8929999999999998</v>
      </c>
    </row>
    <row r="510" spans="2:6" x14ac:dyDescent="0.25">
      <c r="B510" s="1" t="s">
        <v>32</v>
      </c>
      <c r="C510" s="1">
        <v>40</v>
      </c>
      <c r="D510" s="1">
        <v>40</v>
      </c>
      <c r="E510" s="1">
        <v>1</v>
      </c>
      <c r="F510" s="1">
        <v>3.9780000000000002</v>
      </c>
    </row>
    <row r="511" spans="2:6" x14ac:dyDescent="0.25">
      <c r="B511" s="1" t="s">
        <v>32</v>
      </c>
      <c r="C511" s="1">
        <v>41</v>
      </c>
      <c r="D511" s="1">
        <v>41</v>
      </c>
      <c r="E511" s="1">
        <v>1</v>
      </c>
      <c r="F511" s="1">
        <v>4.0620000000000003</v>
      </c>
    </row>
    <row r="512" spans="2:6" x14ac:dyDescent="0.25">
      <c r="B512" s="1" t="s">
        <v>32</v>
      </c>
      <c r="C512" s="1">
        <v>42</v>
      </c>
      <c r="D512" s="1">
        <v>42</v>
      </c>
      <c r="E512" s="1">
        <v>1</v>
      </c>
      <c r="F512" s="1">
        <v>3.9209999999999998</v>
      </c>
    </row>
    <row r="513" spans="2:6" x14ac:dyDescent="0.25">
      <c r="B513" s="1" t="s">
        <v>32</v>
      </c>
      <c r="C513" s="1">
        <v>43</v>
      </c>
      <c r="D513" s="1">
        <v>43</v>
      </c>
      <c r="E513" s="1">
        <v>1</v>
      </c>
      <c r="F513" s="1">
        <v>3.88</v>
      </c>
    </row>
    <row r="514" spans="2:6" x14ac:dyDescent="0.25">
      <c r="B514" s="1" t="s">
        <v>32</v>
      </c>
      <c r="C514" s="1">
        <v>44</v>
      </c>
      <c r="D514" s="1">
        <v>44</v>
      </c>
      <c r="E514" s="1">
        <v>1</v>
      </c>
      <c r="F514" s="1">
        <v>3.9140000000000001</v>
      </c>
    </row>
    <row r="515" spans="2:6" x14ac:dyDescent="0.25">
      <c r="B515" s="1" t="s">
        <v>32</v>
      </c>
      <c r="C515" s="1">
        <v>45</v>
      </c>
      <c r="D515" s="1">
        <v>45</v>
      </c>
      <c r="E515" s="1">
        <v>1</v>
      </c>
      <c r="F515" s="1">
        <v>3.9340000000000002</v>
      </c>
    </row>
    <row r="516" spans="2:6" x14ac:dyDescent="0.25">
      <c r="B516" s="1" t="s">
        <v>32</v>
      </c>
      <c r="C516" s="1">
        <v>46</v>
      </c>
      <c r="D516" s="1">
        <v>46</v>
      </c>
      <c r="E516" s="1">
        <v>1</v>
      </c>
      <c r="F516" s="1">
        <v>3.883</v>
      </c>
    </row>
    <row r="517" spans="2:6" x14ac:dyDescent="0.25">
      <c r="B517" s="1" t="s">
        <v>32</v>
      </c>
      <c r="C517" s="1">
        <v>47</v>
      </c>
      <c r="D517" s="1">
        <v>47</v>
      </c>
      <c r="E517" s="1">
        <v>1</v>
      </c>
      <c r="F517" s="1">
        <v>3.8479999999999999</v>
      </c>
    </row>
    <row r="518" spans="2:6" x14ac:dyDescent="0.25">
      <c r="B518" s="1" t="s">
        <v>32</v>
      </c>
      <c r="C518" s="1">
        <v>48</v>
      </c>
      <c r="D518" s="1">
        <v>48</v>
      </c>
      <c r="E518" s="1">
        <v>1</v>
      </c>
      <c r="F518" s="1">
        <v>3.8820000000000001</v>
      </c>
    </row>
    <row r="519" spans="2:6" x14ac:dyDescent="0.25">
      <c r="B519" s="1" t="s">
        <v>32</v>
      </c>
      <c r="C519" s="1">
        <v>49</v>
      </c>
      <c r="D519" s="1">
        <v>49</v>
      </c>
      <c r="E519" s="1">
        <v>1</v>
      </c>
      <c r="F519" s="1">
        <v>3.8969999999999998</v>
      </c>
    </row>
    <row r="520" spans="2:6" x14ac:dyDescent="0.25">
      <c r="B520" s="1" t="s">
        <v>32</v>
      </c>
      <c r="C520" s="1">
        <v>50</v>
      </c>
      <c r="D520" s="1">
        <v>50</v>
      </c>
      <c r="E520" s="1">
        <v>1</v>
      </c>
      <c r="F520" s="1">
        <v>3.9830000000000001</v>
      </c>
    </row>
    <row r="521" spans="2:6" x14ac:dyDescent="0.25">
      <c r="B521" s="1" t="s">
        <v>32</v>
      </c>
      <c r="C521" s="1">
        <v>51</v>
      </c>
      <c r="D521" s="1">
        <v>51</v>
      </c>
      <c r="E521" s="1">
        <v>1</v>
      </c>
      <c r="F521" s="1">
        <v>3.948</v>
      </c>
    </row>
    <row r="522" spans="2:6" x14ac:dyDescent="0.25">
      <c r="B522" s="1" t="s">
        <v>32</v>
      </c>
      <c r="C522" s="1">
        <v>52</v>
      </c>
      <c r="D522" s="1">
        <v>52</v>
      </c>
      <c r="E522" s="1">
        <v>1</v>
      </c>
      <c r="F522" s="1">
        <v>4.0350000000000001</v>
      </c>
    </row>
    <row r="523" spans="2:6" x14ac:dyDescent="0.25">
      <c r="B523" s="1" t="s">
        <v>32</v>
      </c>
      <c r="C523" s="1">
        <v>53</v>
      </c>
      <c r="D523" s="1">
        <v>53</v>
      </c>
      <c r="E523" s="1">
        <v>1</v>
      </c>
      <c r="F523" s="1">
        <v>4.0069999999999997</v>
      </c>
    </row>
    <row r="524" spans="2:6" x14ac:dyDescent="0.25">
      <c r="B524" s="1" t="s">
        <v>32</v>
      </c>
      <c r="C524" s="1">
        <v>54</v>
      </c>
      <c r="D524" s="1">
        <v>54</v>
      </c>
      <c r="E524" s="1">
        <v>1</v>
      </c>
      <c r="F524" s="1">
        <v>3.9340000000000002</v>
      </c>
    </row>
    <row r="525" spans="2:6" x14ac:dyDescent="0.25">
      <c r="B525" s="1" t="s">
        <v>32</v>
      </c>
      <c r="C525" s="1">
        <v>55</v>
      </c>
      <c r="D525" s="1">
        <v>55</v>
      </c>
      <c r="E525" s="1">
        <v>1</v>
      </c>
      <c r="F525" s="1">
        <v>4.9850000000000003</v>
      </c>
    </row>
    <row r="526" spans="2:6" x14ac:dyDescent="0.25">
      <c r="B526" s="1" t="s">
        <v>32</v>
      </c>
      <c r="C526" s="1">
        <v>56</v>
      </c>
      <c r="D526" s="1">
        <v>56</v>
      </c>
      <c r="E526" s="1">
        <v>1</v>
      </c>
      <c r="F526" s="1">
        <v>4.0030000000000001</v>
      </c>
    </row>
    <row r="527" spans="2:6" x14ac:dyDescent="0.25">
      <c r="B527" s="1" t="s">
        <v>32</v>
      </c>
      <c r="C527" s="1">
        <v>57</v>
      </c>
      <c r="D527" s="1">
        <v>57</v>
      </c>
      <c r="E527" s="1">
        <v>1</v>
      </c>
      <c r="F527" s="1">
        <v>3.9420000000000002</v>
      </c>
    </row>
    <row r="528" spans="2:6" x14ac:dyDescent="0.25">
      <c r="B528" s="1" t="s">
        <v>32</v>
      </c>
      <c r="C528" s="1">
        <v>58</v>
      </c>
      <c r="D528" s="1">
        <v>58</v>
      </c>
      <c r="E528" s="1">
        <v>1</v>
      </c>
      <c r="F528" s="1">
        <v>3.9129999999999998</v>
      </c>
    </row>
    <row r="529" spans="2:6" x14ac:dyDescent="0.25">
      <c r="B529" s="1" t="s">
        <v>32</v>
      </c>
      <c r="C529" s="1">
        <v>59</v>
      </c>
      <c r="D529" s="1">
        <v>59</v>
      </c>
      <c r="E529" s="1">
        <v>1</v>
      </c>
      <c r="F529" s="1">
        <v>3.9</v>
      </c>
    </row>
    <row r="530" spans="2:6" x14ac:dyDescent="0.25">
      <c r="B530" s="1" t="s">
        <v>32</v>
      </c>
      <c r="C530" s="1">
        <v>60</v>
      </c>
      <c r="D530" s="1">
        <v>60</v>
      </c>
      <c r="E530" s="1">
        <v>1</v>
      </c>
      <c r="F530" s="1">
        <v>4.0010000000000003</v>
      </c>
    </row>
    <row r="531" spans="2:6" x14ac:dyDescent="0.25">
      <c r="B531" s="1" t="s">
        <v>32</v>
      </c>
      <c r="C531" s="1">
        <v>61</v>
      </c>
      <c r="D531" s="1">
        <v>61</v>
      </c>
      <c r="E531" s="1">
        <v>1</v>
      </c>
      <c r="F531" s="1">
        <v>3.9340000000000002</v>
      </c>
    </row>
    <row r="532" spans="2:6" x14ac:dyDescent="0.25">
      <c r="B532" s="1" t="s">
        <v>32</v>
      </c>
      <c r="C532" s="1">
        <v>62</v>
      </c>
      <c r="D532" s="1">
        <v>62</v>
      </c>
      <c r="E532" s="1">
        <v>1</v>
      </c>
      <c r="F532" s="1">
        <v>3.903</v>
      </c>
    </row>
    <row r="533" spans="2:6" x14ac:dyDescent="0.25">
      <c r="B533" s="1" t="s">
        <v>32</v>
      </c>
      <c r="C533" s="1">
        <v>63</v>
      </c>
      <c r="D533" s="1">
        <v>63</v>
      </c>
      <c r="E533" s="1">
        <v>1</v>
      </c>
      <c r="F533" s="1">
        <v>3.944</v>
      </c>
    </row>
    <row r="534" spans="2:6" x14ac:dyDescent="0.25">
      <c r="B534" s="1" t="s">
        <v>32</v>
      </c>
      <c r="C534" s="1">
        <v>64</v>
      </c>
      <c r="D534" s="1">
        <v>64</v>
      </c>
      <c r="E534" s="1">
        <v>1</v>
      </c>
      <c r="F534" s="1">
        <v>3.9580000000000002</v>
      </c>
    </row>
    <row r="535" spans="2:6" x14ac:dyDescent="0.25">
      <c r="B535" s="1" t="s">
        <v>32</v>
      </c>
      <c r="C535" s="1">
        <v>65</v>
      </c>
      <c r="D535" s="1">
        <v>65</v>
      </c>
      <c r="E535" s="1">
        <v>1</v>
      </c>
      <c r="F535" s="1">
        <v>3.956</v>
      </c>
    </row>
    <row r="536" spans="2:6" x14ac:dyDescent="0.25">
      <c r="B536" s="1" t="s">
        <v>32</v>
      </c>
      <c r="C536" s="1">
        <v>66</v>
      </c>
      <c r="D536" s="1">
        <v>66</v>
      </c>
      <c r="E536" s="1">
        <v>1</v>
      </c>
      <c r="F536" s="1">
        <v>3.9350000000000001</v>
      </c>
    </row>
    <row r="537" spans="2:6" x14ac:dyDescent="0.25">
      <c r="B537" s="1" t="s">
        <v>32</v>
      </c>
      <c r="C537" s="1">
        <v>67</v>
      </c>
      <c r="D537" s="1">
        <v>67</v>
      </c>
      <c r="E537" s="1">
        <v>1</v>
      </c>
      <c r="F537" s="1">
        <v>3.9950000000000001</v>
      </c>
    </row>
    <row r="538" spans="2:6" x14ac:dyDescent="0.25">
      <c r="B538" s="1" t="s">
        <v>32</v>
      </c>
      <c r="C538" s="1">
        <v>68</v>
      </c>
      <c r="D538" s="1">
        <v>68</v>
      </c>
      <c r="E538" s="1">
        <v>1</v>
      </c>
      <c r="F538" s="1">
        <v>3.9119999999999999</v>
      </c>
    </row>
    <row r="539" spans="2:6" x14ac:dyDescent="0.25">
      <c r="B539" s="1" t="s">
        <v>32</v>
      </c>
      <c r="C539" s="1">
        <v>69</v>
      </c>
      <c r="D539" s="1">
        <v>69</v>
      </c>
      <c r="E539" s="1">
        <v>1</v>
      </c>
      <c r="F539" s="1">
        <v>3.9220000000000002</v>
      </c>
    </row>
    <row r="540" spans="2:6" x14ac:dyDescent="0.25">
      <c r="B540" s="1" t="s">
        <v>32</v>
      </c>
      <c r="C540" s="1">
        <v>70</v>
      </c>
      <c r="D540" s="1">
        <v>70</v>
      </c>
      <c r="E540" s="1">
        <v>1</v>
      </c>
      <c r="F540" s="1">
        <v>3.93</v>
      </c>
    </row>
    <row r="541" spans="2:6" x14ac:dyDescent="0.25">
      <c r="B541" s="1" t="s">
        <v>32</v>
      </c>
      <c r="C541" s="1">
        <v>71</v>
      </c>
      <c r="D541" s="1">
        <v>71</v>
      </c>
      <c r="E541" s="1">
        <v>1</v>
      </c>
      <c r="F541" s="1">
        <v>3.88</v>
      </c>
    </row>
    <row r="542" spans="2:6" x14ac:dyDescent="0.25">
      <c r="B542" s="1" t="s">
        <v>32</v>
      </c>
      <c r="C542" s="1">
        <v>72</v>
      </c>
      <c r="D542" s="1">
        <v>72</v>
      </c>
      <c r="E542" s="1">
        <v>1</v>
      </c>
      <c r="F542" s="1">
        <v>3.9</v>
      </c>
    </row>
    <row r="543" spans="2:6" x14ac:dyDescent="0.25">
      <c r="B543" s="1" t="s">
        <v>32</v>
      </c>
      <c r="C543" s="1">
        <v>73</v>
      </c>
      <c r="D543" s="1">
        <v>73</v>
      </c>
      <c r="E543" s="1">
        <v>1</v>
      </c>
      <c r="F543" s="1">
        <v>3.9289999999999998</v>
      </c>
    </row>
    <row r="544" spans="2:6" x14ac:dyDescent="0.25">
      <c r="B544" s="1" t="s">
        <v>32</v>
      </c>
      <c r="C544" s="1">
        <v>74</v>
      </c>
      <c r="D544" s="1">
        <v>74</v>
      </c>
      <c r="E544" s="1">
        <v>1</v>
      </c>
      <c r="F544" s="1">
        <v>3.94</v>
      </c>
    </row>
    <row r="545" spans="2:6" x14ac:dyDescent="0.25">
      <c r="B545" s="1" t="s">
        <v>32</v>
      </c>
      <c r="C545" s="1">
        <v>147</v>
      </c>
      <c r="D545" s="1">
        <v>1</v>
      </c>
      <c r="E545" s="1">
        <v>2</v>
      </c>
      <c r="F545" s="1">
        <v>7.234</v>
      </c>
    </row>
    <row r="546" spans="2:6" x14ac:dyDescent="0.25">
      <c r="B546" s="1" t="s">
        <v>32</v>
      </c>
      <c r="C546" s="1">
        <v>148</v>
      </c>
      <c r="D546" s="1">
        <v>2</v>
      </c>
      <c r="E546" s="1">
        <v>2</v>
      </c>
      <c r="F546" s="1">
        <v>4.0810000000000004</v>
      </c>
    </row>
    <row r="547" spans="2:6" x14ac:dyDescent="0.25">
      <c r="B547" s="1" t="s">
        <v>32</v>
      </c>
      <c r="C547" s="1">
        <v>149</v>
      </c>
      <c r="D547" s="1">
        <v>3</v>
      </c>
      <c r="E547" s="1">
        <v>2</v>
      </c>
      <c r="F547" s="1">
        <v>3.9340000000000002</v>
      </c>
    </row>
    <row r="548" spans="2:6" x14ac:dyDescent="0.25">
      <c r="B548" s="1" t="s">
        <v>32</v>
      </c>
      <c r="C548" s="1">
        <v>150</v>
      </c>
      <c r="D548" s="1">
        <v>4</v>
      </c>
      <c r="E548" s="1">
        <v>2</v>
      </c>
      <c r="F548" s="1">
        <v>3.8849999999999998</v>
      </c>
    </row>
    <row r="549" spans="2:6" x14ac:dyDescent="0.25">
      <c r="B549" s="1" t="s">
        <v>32</v>
      </c>
      <c r="C549" s="1">
        <v>151</v>
      </c>
      <c r="D549" s="1">
        <v>5</v>
      </c>
      <c r="E549" s="1">
        <v>2</v>
      </c>
      <c r="F549" s="1">
        <v>3.9079999999999999</v>
      </c>
    </row>
    <row r="550" spans="2:6" x14ac:dyDescent="0.25">
      <c r="B550" s="1" t="s">
        <v>32</v>
      </c>
      <c r="C550" s="1">
        <v>152</v>
      </c>
      <c r="D550" s="1">
        <v>6</v>
      </c>
      <c r="E550" s="1">
        <v>2</v>
      </c>
      <c r="F550" s="1">
        <v>3.984</v>
      </c>
    </row>
    <row r="551" spans="2:6" x14ac:dyDescent="0.25">
      <c r="B551" s="1" t="s">
        <v>32</v>
      </c>
      <c r="C551" s="1">
        <v>153</v>
      </c>
      <c r="D551" s="1">
        <v>7</v>
      </c>
      <c r="E551" s="1">
        <v>2</v>
      </c>
      <c r="F551" s="1">
        <v>3.972</v>
      </c>
    </row>
    <row r="552" spans="2:6" x14ac:dyDescent="0.25">
      <c r="B552" s="1" t="s">
        <v>32</v>
      </c>
      <c r="C552" s="1">
        <v>154</v>
      </c>
      <c r="D552" s="1">
        <v>8</v>
      </c>
      <c r="E552" s="1">
        <v>2</v>
      </c>
      <c r="F552" s="1">
        <v>4.4580000000000002</v>
      </c>
    </row>
    <row r="553" spans="2:6" x14ac:dyDescent="0.25">
      <c r="B553" s="1" t="s">
        <v>32</v>
      </c>
      <c r="C553" s="1">
        <v>155</v>
      </c>
      <c r="D553" s="1">
        <v>9</v>
      </c>
      <c r="E553" s="1">
        <v>2</v>
      </c>
      <c r="F553" s="1">
        <v>4.6920000000000002</v>
      </c>
    </row>
    <row r="554" spans="2:6" x14ac:dyDescent="0.25">
      <c r="B554" s="1" t="s">
        <v>32</v>
      </c>
      <c r="C554" s="1">
        <v>156</v>
      </c>
      <c r="D554" s="1">
        <v>10</v>
      </c>
      <c r="E554" s="1">
        <v>2</v>
      </c>
      <c r="F554" s="1">
        <v>4.0369999999999999</v>
      </c>
    </row>
    <row r="555" spans="2:6" x14ac:dyDescent="0.25">
      <c r="B555" s="1" t="s">
        <v>32</v>
      </c>
      <c r="C555" s="1">
        <v>157</v>
      </c>
      <c r="D555" s="1">
        <v>11</v>
      </c>
      <c r="E555" s="1">
        <v>2</v>
      </c>
      <c r="F555" s="1">
        <v>4.048</v>
      </c>
    </row>
    <row r="556" spans="2:6" x14ac:dyDescent="0.25">
      <c r="B556" s="1" t="s">
        <v>32</v>
      </c>
      <c r="C556" s="1">
        <v>158</v>
      </c>
      <c r="D556" s="1">
        <v>12</v>
      </c>
      <c r="E556" s="1">
        <v>2</v>
      </c>
      <c r="F556" s="1">
        <v>4.0469999999999997</v>
      </c>
    </row>
    <row r="557" spans="2:6" x14ac:dyDescent="0.25">
      <c r="B557" s="1" t="s">
        <v>32</v>
      </c>
      <c r="C557" s="1">
        <v>159</v>
      </c>
      <c r="D557" s="1">
        <v>13</v>
      </c>
      <c r="E557" s="1">
        <v>2</v>
      </c>
      <c r="F557" s="1">
        <v>3.8980000000000001</v>
      </c>
    </row>
    <row r="558" spans="2:6" x14ac:dyDescent="0.25">
      <c r="B558" s="1" t="s">
        <v>32</v>
      </c>
      <c r="C558" s="1">
        <v>160</v>
      </c>
      <c r="D558" s="1">
        <v>14</v>
      </c>
      <c r="E558" s="1">
        <v>2</v>
      </c>
      <c r="F558" s="1">
        <v>3.8719999999999999</v>
      </c>
    </row>
    <row r="559" spans="2:6" x14ac:dyDescent="0.25">
      <c r="B559" s="1" t="s">
        <v>32</v>
      </c>
      <c r="C559" s="1">
        <v>161</v>
      </c>
      <c r="D559" s="1">
        <v>15</v>
      </c>
      <c r="E559" s="1">
        <v>2</v>
      </c>
      <c r="F559" s="1">
        <v>3.9060000000000001</v>
      </c>
    </row>
    <row r="560" spans="2:6" x14ac:dyDescent="0.25">
      <c r="B560" s="1" t="s">
        <v>32</v>
      </c>
      <c r="C560" s="1">
        <v>162</v>
      </c>
      <c r="D560" s="1">
        <v>16</v>
      </c>
      <c r="E560" s="1">
        <v>2</v>
      </c>
      <c r="F560" s="1">
        <v>3.9329999999999998</v>
      </c>
    </row>
    <row r="561" spans="2:6" x14ac:dyDescent="0.25">
      <c r="B561" s="1" t="s">
        <v>32</v>
      </c>
      <c r="C561" s="1">
        <v>163</v>
      </c>
      <c r="D561" s="1">
        <v>17</v>
      </c>
      <c r="E561" s="1">
        <v>2</v>
      </c>
      <c r="F561" s="1">
        <v>4.0069999999999997</v>
      </c>
    </row>
    <row r="562" spans="2:6" x14ac:dyDescent="0.25">
      <c r="B562" s="1" t="s">
        <v>32</v>
      </c>
      <c r="C562" s="1">
        <v>164</v>
      </c>
      <c r="D562" s="1">
        <v>18</v>
      </c>
      <c r="E562" s="1">
        <v>2</v>
      </c>
      <c r="F562" s="1">
        <v>3.9470000000000001</v>
      </c>
    </row>
    <row r="563" spans="2:6" x14ac:dyDescent="0.25">
      <c r="B563" s="1" t="s">
        <v>32</v>
      </c>
      <c r="C563" s="1">
        <v>165</v>
      </c>
      <c r="D563" s="1">
        <v>19</v>
      </c>
      <c r="E563" s="1">
        <v>2</v>
      </c>
      <c r="F563" s="1">
        <v>4.4260000000000002</v>
      </c>
    </row>
    <row r="564" spans="2:6" x14ac:dyDescent="0.25">
      <c r="B564" s="1" t="s">
        <v>32</v>
      </c>
      <c r="C564" s="1">
        <v>166</v>
      </c>
      <c r="D564" s="1">
        <v>20</v>
      </c>
      <c r="E564" s="1">
        <v>2</v>
      </c>
      <c r="F564" s="1">
        <v>4.2510000000000003</v>
      </c>
    </row>
    <row r="565" spans="2:6" x14ac:dyDescent="0.25">
      <c r="B565" s="1" t="s">
        <v>32</v>
      </c>
      <c r="C565" s="1">
        <v>167</v>
      </c>
      <c r="D565" s="1">
        <v>21</v>
      </c>
      <c r="E565" s="1">
        <v>2</v>
      </c>
      <c r="F565" s="1">
        <v>4.6260000000000003</v>
      </c>
    </row>
    <row r="566" spans="2:6" x14ac:dyDescent="0.25">
      <c r="B566" s="1" t="s">
        <v>32</v>
      </c>
      <c r="C566" s="1">
        <v>168</v>
      </c>
      <c r="D566" s="1">
        <v>22</v>
      </c>
      <c r="E566" s="1">
        <v>2</v>
      </c>
      <c r="F566" s="1">
        <v>4.798</v>
      </c>
    </row>
    <row r="567" spans="2:6" x14ac:dyDescent="0.25">
      <c r="B567" s="1" t="s">
        <v>32</v>
      </c>
      <c r="C567" s="1">
        <v>169</v>
      </c>
      <c r="D567" s="1">
        <v>23</v>
      </c>
      <c r="E567" s="1">
        <v>2</v>
      </c>
      <c r="F567" s="1">
        <v>4.0650000000000004</v>
      </c>
    </row>
    <row r="568" spans="2:6" x14ac:dyDescent="0.25">
      <c r="B568" s="1" t="s">
        <v>32</v>
      </c>
      <c r="C568" s="1">
        <v>170</v>
      </c>
      <c r="D568" s="1">
        <v>24</v>
      </c>
      <c r="E568" s="1">
        <v>2</v>
      </c>
      <c r="F568" s="1">
        <v>4.1500000000000004</v>
      </c>
    </row>
    <row r="569" spans="2:6" x14ac:dyDescent="0.25">
      <c r="B569" s="1" t="s">
        <v>32</v>
      </c>
      <c r="C569" s="1">
        <v>171</v>
      </c>
      <c r="D569" s="1">
        <v>25</v>
      </c>
      <c r="E569" s="1">
        <v>2</v>
      </c>
      <c r="F569" s="1">
        <v>3.992</v>
      </c>
    </row>
    <row r="570" spans="2:6" x14ac:dyDescent="0.25">
      <c r="B570" s="1" t="s">
        <v>32</v>
      </c>
      <c r="C570" s="1">
        <v>172</v>
      </c>
      <c r="D570" s="1">
        <v>26</v>
      </c>
      <c r="E570" s="1">
        <v>2</v>
      </c>
      <c r="F570" s="1">
        <v>4.0810000000000004</v>
      </c>
    </row>
    <row r="571" spans="2:6" x14ac:dyDescent="0.25">
      <c r="B571" s="1" t="s">
        <v>32</v>
      </c>
      <c r="C571" s="1">
        <v>173</v>
      </c>
      <c r="D571" s="1">
        <v>27</v>
      </c>
      <c r="E571" s="1">
        <v>2</v>
      </c>
      <c r="F571" s="1">
        <v>4.048</v>
      </c>
    </row>
    <row r="572" spans="2:6" x14ac:dyDescent="0.25">
      <c r="B572" s="1" t="s">
        <v>32</v>
      </c>
      <c r="C572" s="1">
        <v>174</v>
      </c>
      <c r="D572" s="1">
        <v>28</v>
      </c>
      <c r="E572" s="1">
        <v>2</v>
      </c>
      <c r="F572" s="1">
        <v>4.0709999999999997</v>
      </c>
    </row>
    <row r="573" spans="2:6" x14ac:dyDescent="0.25">
      <c r="B573" s="1" t="s">
        <v>32</v>
      </c>
      <c r="C573" s="1">
        <v>175</v>
      </c>
      <c r="D573" s="1">
        <v>29</v>
      </c>
      <c r="E573" s="1">
        <v>2</v>
      </c>
      <c r="F573" s="1">
        <v>3.9940000000000002</v>
      </c>
    </row>
    <row r="574" spans="2:6" x14ac:dyDescent="0.25">
      <c r="B574" s="1" t="s">
        <v>32</v>
      </c>
      <c r="C574" s="1">
        <v>176</v>
      </c>
      <c r="D574" s="1">
        <v>30</v>
      </c>
      <c r="E574" s="1">
        <v>2</v>
      </c>
      <c r="F574" s="1">
        <v>3.9729999999999999</v>
      </c>
    </row>
    <row r="575" spans="2:6" x14ac:dyDescent="0.25">
      <c r="B575" s="1" t="s">
        <v>32</v>
      </c>
      <c r="C575" s="1">
        <v>177</v>
      </c>
      <c r="D575" s="1">
        <v>31</v>
      </c>
      <c r="E575" s="1">
        <v>2</v>
      </c>
      <c r="F575" s="1">
        <v>3.9790000000000001</v>
      </c>
    </row>
    <row r="576" spans="2:6" x14ac:dyDescent="0.25">
      <c r="B576" s="1" t="s">
        <v>32</v>
      </c>
      <c r="C576" s="1">
        <v>178</v>
      </c>
      <c r="D576" s="1">
        <v>32</v>
      </c>
      <c r="E576" s="1">
        <v>2</v>
      </c>
      <c r="F576" s="1">
        <v>3.9409999999999998</v>
      </c>
    </row>
    <row r="577" spans="2:6" x14ac:dyDescent="0.25">
      <c r="B577" s="1" t="s">
        <v>32</v>
      </c>
      <c r="C577" s="1">
        <v>179</v>
      </c>
      <c r="D577" s="1">
        <v>33</v>
      </c>
      <c r="E577" s="1">
        <v>2</v>
      </c>
      <c r="F577" s="1">
        <v>4.3360000000000003</v>
      </c>
    </row>
    <row r="578" spans="2:6" x14ac:dyDescent="0.25">
      <c r="B578" s="1" t="s">
        <v>32</v>
      </c>
      <c r="C578" s="1">
        <v>180</v>
      </c>
      <c r="D578" s="1">
        <v>34</v>
      </c>
      <c r="E578" s="1">
        <v>2</v>
      </c>
      <c r="F578" s="1">
        <v>5.2450000000000001</v>
      </c>
    </row>
    <row r="579" spans="2:6" x14ac:dyDescent="0.25">
      <c r="B579" s="1" t="s">
        <v>32</v>
      </c>
      <c r="C579" s="1">
        <v>181</v>
      </c>
      <c r="D579" s="1">
        <v>35</v>
      </c>
      <c r="E579" s="1">
        <v>2</v>
      </c>
      <c r="F579" s="1">
        <v>4.4130000000000003</v>
      </c>
    </row>
    <row r="580" spans="2:6" x14ac:dyDescent="0.25">
      <c r="B580" s="1" t="s">
        <v>32</v>
      </c>
      <c r="C580" s="1">
        <v>182</v>
      </c>
      <c r="D580" s="1">
        <v>36</v>
      </c>
      <c r="E580" s="1">
        <v>2</v>
      </c>
      <c r="F580" s="1">
        <v>4.4020000000000001</v>
      </c>
    </row>
    <row r="581" spans="2:6" x14ac:dyDescent="0.25">
      <c r="B581" s="1" t="s">
        <v>32</v>
      </c>
      <c r="C581" s="1">
        <v>183</v>
      </c>
      <c r="D581" s="1">
        <v>37</v>
      </c>
      <c r="E581" s="1">
        <v>2</v>
      </c>
      <c r="F581" s="1">
        <v>4.5090000000000003</v>
      </c>
    </row>
    <row r="582" spans="2:6" x14ac:dyDescent="0.25">
      <c r="B582" s="1" t="s">
        <v>32</v>
      </c>
      <c r="C582" s="1">
        <v>184</v>
      </c>
      <c r="D582" s="1">
        <v>38</v>
      </c>
      <c r="E582" s="1">
        <v>2</v>
      </c>
      <c r="F582" s="1">
        <v>4.2190000000000003</v>
      </c>
    </row>
    <row r="583" spans="2:6" x14ac:dyDescent="0.25">
      <c r="B583" s="1" t="s">
        <v>32</v>
      </c>
      <c r="C583" s="1">
        <v>185</v>
      </c>
      <c r="D583" s="1">
        <v>39</v>
      </c>
      <c r="E583" s="1">
        <v>2</v>
      </c>
      <c r="F583" s="1">
        <v>4.1929999999999996</v>
      </c>
    </row>
    <row r="584" spans="2:6" x14ac:dyDescent="0.25">
      <c r="B584" s="1" t="s">
        <v>32</v>
      </c>
      <c r="C584" s="1">
        <v>186</v>
      </c>
      <c r="D584" s="1">
        <v>40</v>
      </c>
      <c r="E584" s="1">
        <v>2</v>
      </c>
      <c r="F584" s="1">
        <v>4.1230000000000002</v>
      </c>
    </row>
    <row r="585" spans="2:6" x14ac:dyDescent="0.25">
      <c r="B585" s="1" t="s">
        <v>32</v>
      </c>
      <c r="C585" s="1">
        <v>187</v>
      </c>
      <c r="D585" s="1">
        <v>41</v>
      </c>
      <c r="E585" s="1">
        <v>2</v>
      </c>
      <c r="F585" s="1">
        <v>4.2370000000000001</v>
      </c>
    </row>
    <row r="586" spans="2:6" x14ac:dyDescent="0.25">
      <c r="B586" s="1" t="s">
        <v>32</v>
      </c>
      <c r="C586" s="1">
        <v>188</v>
      </c>
      <c r="D586" s="1">
        <v>42</v>
      </c>
      <c r="E586" s="1">
        <v>2</v>
      </c>
      <c r="F586" s="1">
        <v>4.3680000000000003</v>
      </c>
    </row>
    <row r="587" spans="2:6" x14ac:dyDescent="0.25">
      <c r="B587" s="1" t="s">
        <v>32</v>
      </c>
      <c r="C587" s="1">
        <v>189</v>
      </c>
      <c r="D587" s="1">
        <v>43</v>
      </c>
      <c r="E587" s="1">
        <v>2</v>
      </c>
      <c r="F587" s="1">
        <v>4.9820000000000002</v>
      </c>
    </row>
    <row r="588" spans="2:6" x14ac:dyDescent="0.25">
      <c r="B588" s="1" t="s">
        <v>32</v>
      </c>
      <c r="C588" s="1">
        <v>190</v>
      </c>
      <c r="D588" s="1">
        <v>44</v>
      </c>
      <c r="E588" s="1">
        <v>2</v>
      </c>
      <c r="F588" s="1">
        <v>4.0709999999999997</v>
      </c>
    </row>
    <row r="589" spans="2:6" x14ac:dyDescent="0.25">
      <c r="B589" s="1" t="s">
        <v>32</v>
      </c>
      <c r="C589" s="1">
        <v>191</v>
      </c>
      <c r="D589" s="1">
        <v>45</v>
      </c>
      <c r="E589" s="1">
        <v>2</v>
      </c>
      <c r="F589" s="1">
        <v>4.2510000000000003</v>
      </c>
    </row>
    <row r="590" spans="2:6" x14ac:dyDescent="0.25">
      <c r="B590" s="1" t="s">
        <v>32</v>
      </c>
      <c r="C590" s="1">
        <v>192</v>
      </c>
      <c r="D590" s="1">
        <v>46</v>
      </c>
      <c r="E590" s="1">
        <v>2</v>
      </c>
      <c r="F590" s="1">
        <v>4.0590000000000002</v>
      </c>
    </row>
    <row r="591" spans="2:6" x14ac:dyDescent="0.25">
      <c r="B591" s="1" t="s">
        <v>32</v>
      </c>
      <c r="C591" s="1">
        <v>193</v>
      </c>
      <c r="D591" s="1">
        <v>47</v>
      </c>
      <c r="E591" s="1">
        <v>2</v>
      </c>
      <c r="F591" s="1">
        <v>3.9239999999999999</v>
      </c>
    </row>
    <row r="592" spans="2:6" x14ac:dyDescent="0.25">
      <c r="B592" s="1" t="s">
        <v>32</v>
      </c>
      <c r="C592" s="1">
        <v>194</v>
      </c>
      <c r="D592" s="1">
        <v>48</v>
      </c>
      <c r="E592" s="1">
        <v>2</v>
      </c>
      <c r="F592" s="1">
        <v>3.9340000000000002</v>
      </c>
    </row>
    <row r="593" spans="2:6" x14ac:dyDescent="0.25">
      <c r="B593" s="1" t="s">
        <v>32</v>
      </c>
      <c r="C593" s="1">
        <v>195</v>
      </c>
      <c r="D593" s="1">
        <v>49</v>
      </c>
      <c r="E593" s="1">
        <v>2</v>
      </c>
      <c r="F593" s="1">
        <v>3.9849999999999999</v>
      </c>
    </row>
    <row r="594" spans="2:6" x14ac:dyDescent="0.25">
      <c r="B594" s="1" t="s">
        <v>32</v>
      </c>
      <c r="C594" s="1">
        <v>196</v>
      </c>
      <c r="D594" s="1">
        <v>50</v>
      </c>
      <c r="E594" s="1">
        <v>2</v>
      </c>
      <c r="F594" s="1">
        <v>3.8730000000000002</v>
      </c>
    </row>
    <row r="595" spans="2:6" x14ac:dyDescent="0.25">
      <c r="B595" s="1" t="s">
        <v>32</v>
      </c>
      <c r="C595" s="1">
        <v>197</v>
      </c>
      <c r="D595" s="1">
        <v>51</v>
      </c>
      <c r="E595" s="1">
        <v>2</v>
      </c>
      <c r="F595" s="1">
        <v>4.125</v>
      </c>
    </row>
    <row r="596" spans="2:6" x14ac:dyDescent="0.25">
      <c r="B596" s="1" t="s">
        <v>32</v>
      </c>
      <c r="C596" s="1">
        <v>198</v>
      </c>
      <c r="D596" s="1">
        <v>52</v>
      </c>
      <c r="E596" s="1">
        <v>2</v>
      </c>
      <c r="F596" s="1">
        <v>18.369</v>
      </c>
    </row>
    <row r="597" spans="2:6" x14ac:dyDescent="0.25">
      <c r="B597" s="1" t="s">
        <v>32</v>
      </c>
      <c r="C597" s="1">
        <v>199</v>
      </c>
      <c r="D597" s="1">
        <v>53</v>
      </c>
      <c r="E597" s="1">
        <v>2</v>
      </c>
      <c r="F597" s="1">
        <v>4.5739999999999998</v>
      </c>
    </row>
    <row r="598" spans="2:6" x14ac:dyDescent="0.25">
      <c r="B598" s="1" t="s">
        <v>32</v>
      </c>
      <c r="C598" s="1">
        <v>200</v>
      </c>
      <c r="D598" s="1">
        <v>54</v>
      </c>
      <c r="E598" s="1">
        <v>2</v>
      </c>
      <c r="F598" s="1">
        <v>4</v>
      </c>
    </row>
    <row r="599" spans="2:6" x14ac:dyDescent="0.25">
      <c r="B599" s="1" t="s">
        <v>32</v>
      </c>
      <c r="C599" s="1">
        <v>201</v>
      </c>
      <c r="D599" s="1">
        <v>55</v>
      </c>
      <c r="E599" s="1">
        <v>2</v>
      </c>
      <c r="F599" s="1">
        <v>4.2</v>
      </c>
    </row>
    <row r="600" spans="2:6" x14ac:dyDescent="0.25">
      <c r="B600" s="1" t="s">
        <v>32</v>
      </c>
      <c r="C600" s="1">
        <v>202</v>
      </c>
      <c r="D600" s="1">
        <v>56</v>
      </c>
      <c r="E600" s="1">
        <v>2</v>
      </c>
      <c r="F600" s="1">
        <v>4.0129999999999999</v>
      </c>
    </row>
    <row r="601" spans="2:6" x14ac:dyDescent="0.25">
      <c r="B601" s="1" t="s">
        <v>32</v>
      </c>
      <c r="C601" s="1">
        <v>203</v>
      </c>
      <c r="D601" s="1">
        <v>57</v>
      </c>
      <c r="E601" s="1">
        <v>2</v>
      </c>
      <c r="F601" s="1">
        <v>3.9750000000000001</v>
      </c>
    </row>
    <row r="602" spans="2:6" x14ac:dyDescent="0.25">
      <c r="B602" s="1" t="s">
        <v>32</v>
      </c>
      <c r="C602" s="1">
        <v>204</v>
      </c>
      <c r="D602" s="1">
        <v>58</v>
      </c>
      <c r="E602" s="1">
        <v>2</v>
      </c>
      <c r="F602" s="1">
        <v>3.931</v>
      </c>
    </row>
    <row r="603" spans="2:6" x14ac:dyDescent="0.25">
      <c r="B603" s="1" t="s">
        <v>32</v>
      </c>
      <c r="C603" s="1">
        <v>205</v>
      </c>
      <c r="D603" s="1">
        <v>59</v>
      </c>
      <c r="E603" s="1">
        <v>2</v>
      </c>
      <c r="F603" s="1">
        <v>3.9510000000000001</v>
      </c>
    </row>
    <row r="604" spans="2:6" x14ac:dyDescent="0.25">
      <c r="B604" s="1" t="s">
        <v>32</v>
      </c>
      <c r="C604" s="1">
        <v>206</v>
      </c>
      <c r="D604" s="1">
        <v>60</v>
      </c>
      <c r="E604" s="1">
        <v>2</v>
      </c>
      <c r="F604" s="1">
        <v>3.9409999999999998</v>
      </c>
    </row>
    <row r="605" spans="2:6" x14ac:dyDescent="0.25">
      <c r="B605" s="1" t="s">
        <v>32</v>
      </c>
      <c r="C605" s="1">
        <v>207</v>
      </c>
      <c r="D605" s="1">
        <v>61</v>
      </c>
      <c r="E605" s="1">
        <v>2</v>
      </c>
      <c r="F605" s="1">
        <v>4.0819999999999999</v>
      </c>
    </row>
    <row r="606" spans="2:6" x14ac:dyDescent="0.25">
      <c r="B606" s="1" t="s">
        <v>32</v>
      </c>
      <c r="C606" s="1">
        <v>208</v>
      </c>
      <c r="D606" s="1">
        <v>62</v>
      </c>
      <c r="E606" s="1">
        <v>2</v>
      </c>
      <c r="F606" s="1">
        <v>3.9279999999999999</v>
      </c>
    </row>
    <row r="607" spans="2:6" x14ac:dyDescent="0.25">
      <c r="B607" s="1" t="s">
        <v>32</v>
      </c>
      <c r="C607" s="1">
        <v>209</v>
      </c>
      <c r="D607" s="1">
        <v>63</v>
      </c>
      <c r="E607" s="1">
        <v>2</v>
      </c>
      <c r="F607" s="1">
        <v>3.8959999999999999</v>
      </c>
    </row>
    <row r="608" spans="2:6" x14ac:dyDescent="0.25">
      <c r="B608" s="1" t="s">
        <v>32</v>
      </c>
      <c r="C608" s="1">
        <v>210</v>
      </c>
      <c r="D608" s="1">
        <v>64</v>
      </c>
      <c r="E608" s="1">
        <v>2</v>
      </c>
      <c r="F608" s="1">
        <v>3.9620000000000002</v>
      </c>
    </row>
    <row r="609" spans="2:6" x14ac:dyDescent="0.25">
      <c r="B609" s="1" t="s">
        <v>32</v>
      </c>
      <c r="C609" s="1">
        <v>211</v>
      </c>
      <c r="D609" s="1">
        <v>65</v>
      </c>
      <c r="E609" s="1">
        <v>2</v>
      </c>
      <c r="F609" s="1">
        <v>3.9540000000000002</v>
      </c>
    </row>
    <row r="610" spans="2:6" x14ac:dyDescent="0.25">
      <c r="B610" s="1" t="s">
        <v>32</v>
      </c>
      <c r="C610" s="1">
        <v>212</v>
      </c>
      <c r="D610" s="1">
        <v>66</v>
      </c>
      <c r="E610" s="1">
        <v>2</v>
      </c>
      <c r="F610" s="1">
        <v>3.9550000000000001</v>
      </c>
    </row>
    <row r="611" spans="2:6" x14ac:dyDescent="0.25">
      <c r="B611" s="1" t="s">
        <v>32</v>
      </c>
      <c r="C611" s="1">
        <v>213</v>
      </c>
      <c r="D611" s="1">
        <v>67</v>
      </c>
      <c r="E611" s="1">
        <v>2</v>
      </c>
      <c r="F611" s="1">
        <v>4.0330000000000004</v>
      </c>
    </row>
    <row r="612" spans="2:6" x14ac:dyDescent="0.25">
      <c r="B612" s="1" t="s">
        <v>32</v>
      </c>
      <c r="C612" s="1">
        <v>214</v>
      </c>
      <c r="D612" s="1">
        <v>68</v>
      </c>
      <c r="E612" s="1">
        <v>2</v>
      </c>
      <c r="F612" s="1">
        <v>4.1710000000000003</v>
      </c>
    </row>
    <row r="613" spans="2:6" x14ac:dyDescent="0.25">
      <c r="B613" s="1" t="s">
        <v>32</v>
      </c>
      <c r="C613" s="1">
        <v>75</v>
      </c>
      <c r="D613" s="1">
        <v>1</v>
      </c>
      <c r="E613" s="1">
        <v>3</v>
      </c>
      <c r="F613" s="1">
        <v>3.7690000000000001</v>
      </c>
    </row>
    <row r="614" spans="2:6" x14ac:dyDescent="0.25">
      <c r="B614" s="1" t="s">
        <v>32</v>
      </c>
      <c r="C614" s="1">
        <v>76</v>
      </c>
      <c r="D614" s="1">
        <v>2</v>
      </c>
      <c r="E614" s="1">
        <v>3</v>
      </c>
      <c r="F614" s="1">
        <v>4.0890000000000004</v>
      </c>
    </row>
    <row r="615" spans="2:6" x14ac:dyDescent="0.25">
      <c r="B615" s="1" t="s">
        <v>32</v>
      </c>
      <c r="C615" s="1">
        <v>77</v>
      </c>
      <c r="D615" s="1">
        <v>3</v>
      </c>
      <c r="E615" s="1">
        <v>3</v>
      </c>
      <c r="F615" s="1">
        <v>4.0279999999999996</v>
      </c>
    </row>
    <row r="616" spans="2:6" x14ac:dyDescent="0.25">
      <c r="B616" s="1" t="s">
        <v>32</v>
      </c>
      <c r="C616" s="1">
        <v>78</v>
      </c>
      <c r="D616" s="1">
        <v>4</v>
      </c>
      <c r="E616" s="1">
        <v>3</v>
      </c>
      <c r="F616" s="1">
        <v>3.9289999999999998</v>
      </c>
    </row>
    <row r="617" spans="2:6" x14ac:dyDescent="0.25">
      <c r="B617" s="1" t="s">
        <v>32</v>
      </c>
      <c r="C617" s="1">
        <v>79</v>
      </c>
      <c r="D617" s="1">
        <v>5</v>
      </c>
      <c r="E617" s="1">
        <v>3</v>
      </c>
      <c r="F617" s="1">
        <v>4.4669999999999996</v>
      </c>
    </row>
    <row r="618" spans="2:6" x14ac:dyDescent="0.25">
      <c r="B618" s="1" t="s">
        <v>32</v>
      </c>
      <c r="C618" s="1">
        <v>80</v>
      </c>
      <c r="D618" s="1">
        <v>6</v>
      </c>
      <c r="E618" s="1">
        <v>3</v>
      </c>
      <c r="F618" s="1">
        <v>4.2</v>
      </c>
    </row>
    <row r="619" spans="2:6" x14ac:dyDescent="0.25">
      <c r="B619" s="1" t="s">
        <v>32</v>
      </c>
      <c r="C619" s="1">
        <v>81</v>
      </c>
      <c r="D619" s="1">
        <v>7</v>
      </c>
      <c r="E619" s="1">
        <v>3</v>
      </c>
      <c r="F619" s="1">
        <v>4.7679999999999998</v>
      </c>
    </row>
    <row r="620" spans="2:6" x14ac:dyDescent="0.25">
      <c r="B620" s="1" t="s">
        <v>32</v>
      </c>
      <c r="C620" s="1">
        <v>82</v>
      </c>
      <c r="D620" s="1">
        <v>8</v>
      </c>
      <c r="E620" s="1">
        <v>3</v>
      </c>
      <c r="F620" s="1">
        <v>4.0960000000000001</v>
      </c>
    </row>
    <row r="621" spans="2:6" x14ac:dyDescent="0.25">
      <c r="B621" s="1" t="s">
        <v>32</v>
      </c>
      <c r="C621" s="1">
        <v>83</v>
      </c>
      <c r="D621" s="1">
        <v>9</v>
      </c>
      <c r="E621" s="1">
        <v>3</v>
      </c>
      <c r="F621" s="1">
        <v>3.9870000000000001</v>
      </c>
    </row>
    <row r="622" spans="2:6" x14ac:dyDescent="0.25">
      <c r="B622" s="1" t="s">
        <v>32</v>
      </c>
      <c r="C622" s="1">
        <v>84</v>
      </c>
      <c r="D622" s="1">
        <v>10</v>
      </c>
      <c r="E622" s="1">
        <v>3</v>
      </c>
      <c r="F622" s="1">
        <v>3.92</v>
      </c>
    </row>
    <row r="623" spans="2:6" x14ac:dyDescent="0.25">
      <c r="B623" s="1" t="s">
        <v>32</v>
      </c>
      <c r="C623" s="1">
        <v>85</v>
      </c>
      <c r="D623" s="1">
        <v>11</v>
      </c>
      <c r="E623" s="1">
        <v>3</v>
      </c>
      <c r="F623" s="1">
        <v>7.1589999999999998</v>
      </c>
    </row>
    <row r="624" spans="2:6" x14ac:dyDescent="0.25">
      <c r="B624" s="1" t="s">
        <v>32</v>
      </c>
      <c r="C624" s="1">
        <v>86</v>
      </c>
      <c r="D624" s="1">
        <v>12</v>
      </c>
      <c r="E624" s="1">
        <v>3</v>
      </c>
      <c r="F624" s="1">
        <v>4.1260000000000003</v>
      </c>
    </row>
    <row r="625" spans="2:6" x14ac:dyDescent="0.25">
      <c r="B625" s="1" t="s">
        <v>32</v>
      </c>
      <c r="C625" s="1">
        <v>87</v>
      </c>
      <c r="D625" s="1">
        <v>13</v>
      </c>
      <c r="E625" s="1">
        <v>3</v>
      </c>
      <c r="F625" s="1">
        <v>4.2489999999999997</v>
      </c>
    </row>
    <row r="626" spans="2:6" x14ac:dyDescent="0.25">
      <c r="B626" s="1" t="s">
        <v>32</v>
      </c>
      <c r="C626" s="1">
        <v>88</v>
      </c>
      <c r="D626" s="1">
        <v>14</v>
      </c>
      <c r="E626" s="1">
        <v>3</v>
      </c>
      <c r="F626" s="1">
        <v>4.12</v>
      </c>
    </row>
    <row r="627" spans="2:6" x14ac:dyDescent="0.25">
      <c r="B627" s="1" t="s">
        <v>32</v>
      </c>
      <c r="C627" s="1">
        <v>89</v>
      </c>
      <c r="D627" s="1">
        <v>15</v>
      </c>
      <c r="E627" s="1">
        <v>3</v>
      </c>
      <c r="F627" s="1">
        <v>7.4429999999999996</v>
      </c>
    </row>
    <row r="628" spans="2:6" x14ac:dyDescent="0.25">
      <c r="B628" s="1" t="s">
        <v>32</v>
      </c>
      <c r="C628" s="1">
        <v>90</v>
      </c>
      <c r="D628" s="1">
        <v>16</v>
      </c>
      <c r="E628" s="1">
        <v>3</v>
      </c>
      <c r="F628" s="1">
        <v>4.1710000000000003</v>
      </c>
    </row>
    <row r="629" spans="2:6" x14ac:dyDescent="0.25">
      <c r="B629" s="1" t="s">
        <v>32</v>
      </c>
      <c r="C629" s="1">
        <v>91</v>
      </c>
      <c r="D629" s="1">
        <v>17</v>
      </c>
      <c r="E629" s="1">
        <v>3</v>
      </c>
      <c r="F629" s="1">
        <v>4.0430000000000001</v>
      </c>
    </row>
    <row r="630" spans="2:6" x14ac:dyDescent="0.25">
      <c r="B630" s="1" t="s">
        <v>32</v>
      </c>
      <c r="C630" s="1">
        <v>92</v>
      </c>
      <c r="D630" s="1">
        <v>18</v>
      </c>
      <c r="E630" s="1">
        <v>3</v>
      </c>
      <c r="F630" s="1">
        <v>4.0270000000000001</v>
      </c>
    </row>
    <row r="631" spans="2:6" x14ac:dyDescent="0.25">
      <c r="B631" s="1" t="s">
        <v>32</v>
      </c>
      <c r="C631" s="1">
        <v>93</v>
      </c>
      <c r="D631" s="1">
        <v>19</v>
      </c>
      <c r="E631" s="1">
        <v>3</v>
      </c>
      <c r="F631" s="1">
        <v>4.0069999999999997</v>
      </c>
    </row>
    <row r="632" spans="2:6" x14ac:dyDescent="0.25">
      <c r="B632" s="1" t="s">
        <v>32</v>
      </c>
      <c r="C632" s="1">
        <v>94</v>
      </c>
      <c r="D632" s="1">
        <v>20</v>
      </c>
      <c r="E632" s="1">
        <v>3</v>
      </c>
      <c r="F632" s="1">
        <v>3.9630000000000001</v>
      </c>
    </row>
    <row r="633" spans="2:6" x14ac:dyDescent="0.25">
      <c r="B633" s="1" t="s">
        <v>32</v>
      </c>
      <c r="C633" s="1">
        <v>95</v>
      </c>
      <c r="D633" s="1">
        <v>21</v>
      </c>
      <c r="E633" s="1">
        <v>3</v>
      </c>
      <c r="F633" s="1">
        <v>4.0709999999999997</v>
      </c>
    </row>
    <row r="634" spans="2:6" x14ac:dyDescent="0.25">
      <c r="B634" s="1" t="s">
        <v>32</v>
      </c>
      <c r="C634" s="1">
        <v>96</v>
      </c>
      <c r="D634" s="1">
        <v>22</v>
      </c>
      <c r="E634" s="1">
        <v>3</v>
      </c>
      <c r="F634" s="1">
        <v>4.0229999999999997</v>
      </c>
    </row>
    <row r="635" spans="2:6" x14ac:dyDescent="0.25">
      <c r="B635" s="1" t="s">
        <v>32</v>
      </c>
      <c r="C635" s="1">
        <v>97</v>
      </c>
      <c r="D635" s="1">
        <v>23</v>
      </c>
      <c r="E635" s="1">
        <v>3</v>
      </c>
      <c r="F635" s="1">
        <v>4.0410000000000004</v>
      </c>
    </row>
    <row r="636" spans="2:6" x14ac:dyDescent="0.25">
      <c r="B636" s="1" t="s">
        <v>32</v>
      </c>
      <c r="C636" s="1">
        <v>98</v>
      </c>
      <c r="D636" s="1">
        <v>24</v>
      </c>
      <c r="E636" s="1">
        <v>3</v>
      </c>
      <c r="F636" s="1">
        <v>3.996</v>
      </c>
    </row>
    <row r="637" spans="2:6" x14ac:dyDescent="0.25">
      <c r="B637" s="1" t="s">
        <v>32</v>
      </c>
      <c r="C637" s="1">
        <v>99</v>
      </c>
      <c r="D637" s="1">
        <v>25</v>
      </c>
      <c r="E637" s="1">
        <v>3</v>
      </c>
      <c r="F637" s="1">
        <v>3.9710000000000001</v>
      </c>
    </row>
    <row r="638" spans="2:6" x14ac:dyDescent="0.25">
      <c r="B638" s="1" t="s">
        <v>32</v>
      </c>
      <c r="C638" s="1">
        <v>100</v>
      </c>
      <c r="D638" s="1">
        <v>26</v>
      </c>
      <c r="E638" s="1">
        <v>3</v>
      </c>
      <c r="F638" s="1">
        <v>3.9660000000000002</v>
      </c>
    </row>
    <row r="639" spans="2:6" x14ac:dyDescent="0.25">
      <c r="B639" s="1" t="s">
        <v>32</v>
      </c>
      <c r="C639" s="1">
        <v>101</v>
      </c>
      <c r="D639" s="1">
        <v>27</v>
      </c>
      <c r="E639" s="1">
        <v>3</v>
      </c>
      <c r="F639" s="1">
        <v>3.9359999999999999</v>
      </c>
    </row>
    <row r="640" spans="2:6" x14ac:dyDescent="0.25">
      <c r="B640" s="1" t="s">
        <v>32</v>
      </c>
      <c r="C640" s="1">
        <v>102</v>
      </c>
      <c r="D640" s="1">
        <v>28</v>
      </c>
      <c r="E640" s="1">
        <v>3</v>
      </c>
      <c r="F640" s="1">
        <v>4.0170000000000003</v>
      </c>
    </row>
    <row r="641" spans="2:6" x14ac:dyDescent="0.25">
      <c r="B641" s="1" t="s">
        <v>32</v>
      </c>
      <c r="C641" s="1">
        <v>103</v>
      </c>
      <c r="D641" s="1">
        <v>29</v>
      </c>
      <c r="E641" s="1">
        <v>3</v>
      </c>
      <c r="F641" s="1">
        <v>3.976</v>
      </c>
    </row>
    <row r="642" spans="2:6" x14ac:dyDescent="0.25">
      <c r="B642" s="1" t="s">
        <v>32</v>
      </c>
      <c r="C642" s="1">
        <v>104</v>
      </c>
      <c r="D642" s="1">
        <v>30</v>
      </c>
      <c r="E642" s="1">
        <v>3</v>
      </c>
      <c r="F642" s="1">
        <v>4.0250000000000004</v>
      </c>
    </row>
    <row r="643" spans="2:6" x14ac:dyDescent="0.25">
      <c r="B643" s="1" t="s">
        <v>32</v>
      </c>
      <c r="C643" s="1">
        <v>105</v>
      </c>
      <c r="D643" s="1">
        <v>31</v>
      </c>
      <c r="E643" s="1">
        <v>3</v>
      </c>
      <c r="F643" s="1">
        <v>3.8279999999999998</v>
      </c>
    </row>
    <row r="644" spans="2:6" x14ac:dyDescent="0.25">
      <c r="B644" s="1" t="s">
        <v>32</v>
      </c>
      <c r="C644" s="1">
        <v>106</v>
      </c>
      <c r="D644" s="1">
        <v>32</v>
      </c>
      <c r="E644" s="1">
        <v>3</v>
      </c>
      <c r="F644" s="1">
        <v>3.9580000000000002</v>
      </c>
    </row>
    <row r="645" spans="2:6" x14ac:dyDescent="0.25">
      <c r="B645" s="1" t="s">
        <v>32</v>
      </c>
      <c r="C645" s="1">
        <v>107</v>
      </c>
      <c r="D645" s="1">
        <v>33</v>
      </c>
      <c r="E645" s="1">
        <v>3</v>
      </c>
      <c r="F645" s="1">
        <v>3.9670000000000001</v>
      </c>
    </row>
    <row r="646" spans="2:6" x14ac:dyDescent="0.25">
      <c r="B646" s="1" t="s">
        <v>32</v>
      </c>
      <c r="C646" s="1">
        <v>108</v>
      </c>
      <c r="D646" s="1">
        <v>34</v>
      </c>
      <c r="E646" s="1">
        <v>3</v>
      </c>
      <c r="F646" s="1">
        <v>4</v>
      </c>
    </row>
    <row r="647" spans="2:6" x14ac:dyDescent="0.25">
      <c r="B647" s="1" t="s">
        <v>32</v>
      </c>
      <c r="C647" s="1">
        <v>109</v>
      </c>
      <c r="D647" s="1">
        <v>35</v>
      </c>
      <c r="E647" s="1">
        <v>3</v>
      </c>
      <c r="F647" s="1">
        <v>3.8759999999999999</v>
      </c>
    </row>
    <row r="648" spans="2:6" x14ac:dyDescent="0.25">
      <c r="B648" s="1" t="s">
        <v>32</v>
      </c>
      <c r="C648" s="1">
        <v>110</v>
      </c>
      <c r="D648" s="1">
        <v>36</v>
      </c>
      <c r="E648" s="1">
        <v>3</v>
      </c>
      <c r="F648" s="1">
        <v>3.9710000000000001</v>
      </c>
    </row>
    <row r="649" spans="2:6" x14ac:dyDescent="0.25">
      <c r="B649" s="1" t="s">
        <v>32</v>
      </c>
      <c r="C649" s="1">
        <v>111</v>
      </c>
      <c r="D649" s="1">
        <v>37</v>
      </c>
      <c r="E649" s="1">
        <v>3</v>
      </c>
      <c r="F649" s="1">
        <v>3.9449999999999998</v>
      </c>
    </row>
    <row r="650" spans="2:6" x14ac:dyDescent="0.25">
      <c r="B650" s="1" t="s">
        <v>32</v>
      </c>
      <c r="C650" s="1">
        <v>112</v>
      </c>
      <c r="D650" s="1">
        <v>38</v>
      </c>
      <c r="E650" s="1">
        <v>3</v>
      </c>
      <c r="F650" s="1">
        <v>3.9929999999999999</v>
      </c>
    </row>
    <row r="651" spans="2:6" x14ac:dyDescent="0.25">
      <c r="B651" s="1" t="s">
        <v>32</v>
      </c>
      <c r="C651" s="1">
        <v>113</v>
      </c>
      <c r="D651" s="1">
        <v>39</v>
      </c>
      <c r="E651" s="1">
        <v>3</v>
      </c>
      <c r="F651" s="1">
        <v>4.093</v>
      </c>
    </row>
    <row r="652" spans="2:6" x14ac:dyDescent="0.25">
      <c r="B652" s="1" t="s">
        <v>32</v>
      </c>
      <c r="C652" s="1">
        <v>114</v>
      </c>
      <c r="D652" s="1">
        <v>40</v>
      </c>
      <c r="E652" s="1">
        <v>3</v>
      </c>
      <c r="F652" s="1">
        <v>3.9239999999999999</v>
      </c>
    </row>
    <row r="653" spans="2:6" x14ac:dyDescent="0.25">
      <c r="B653" s="1" t="s">
        <v>32</v>
      </c>
      <c r="C653" s="1">
        <v>115</v>
      </c>
      <c r="D653" s="1">
        <v>41</v>
      </c>
      <c r="E653" s="1">
        <v>3</v>
      </c>
      <c r="F653" s="1">
        <v>3.9769999999999999</v>
      </c>
    </row>
    <row r="654" spans="2:6" x14ac:dyDescent="0.25">
      <c r="B654" s="1" t="s">
        <v>32</v>
      </c>
      <c r="C654" s="1">
        <v>116</v>
      </c>
      <c r="D654" s="1">
        <v>42</v>
      </c>
      <c r="E654" s="1">
        <v>3</v>
      </c>
      <c r="F654" s="1">
        <v>3.964</v>
      </c>
    </row>
    <row r="655" spans="2:6" x14ac:dyDescent="0.25">
      <c r="B655" s="1" t="s">
        <v>32</v>
      </c>
      <c r="C655" s="1">
        <v>117</v>
      </c>
      <c r="D655" s="1">
        <v>43</v>
      </c>
      <c r="E655" s="1">
        <v>3</v>
      </c>
      <c r="F655" s="1">
        <v>3.9710000000000001</v>
      </c>
    </row>
    <row r="656" spans="2:6" x14ac:dyDescent="0.25">
      <c r="B656" s="1" t="s">
        <v>32</v>
      </c>
      <c r="C656" s="1">
        <v>118</v>
      </c>
      <c r="D656" s="1">
        <v>44</v>
      </c>
      <c r="E656" s="1">
        <v>3</v>
      </c>
      <c r="F656" s="1">
        <v>5.1929999999999996</v>
      </c>
    </row>
    <row r="657" spans="2:6" x14ac:dyDescent="0.25">
      <c r="B657" s="1" t="s">
        <v>32</v>
      </c>
      <c r="C657" s="1">
        <v>119</v>
      </c>
      <c r="D657" s="1">
        <v>45</v>
      </c>
      <c r="E657" s="1">
        <v>3</v>
      </c>
      <c r="F657" s="1">
        <v>4.0209999999999999</v>
      </c>
    </row>
    <row r="658" spans="2:6" x14ac:dyDescent="0.25">
      <c r="B658" s="1" t="s">
        <v>32</v>
      </c>
      <c r="C658" s="1">
        <v>120</v>
      </c>
      <c r="D658" s="1">
        <v>46</v>
      </c>
      <c r="E658" s="1">
        <v>3</v>
      </c>
      <c r="F658" s="1">
        <v>4.0570000000000004</v>
      </c>
    </row>
    <row r="659" spans="2:6" x14ac:dyDescent="0.25">
      <c r="B659" s="1" t="s">
        <v>32</v>
      </c>
      <c r="C659" s="1">
        <v>121</v>
      </c>
      <c r="D659" s="1">
        <v>47</v>
      </c>
      <c r="E659" s="1">
        <v>3</v>
      </c>
      <c r="F659" s="1">
        <v>3.9350000000000001</v>
      </c>
    </row>
    <row r="660" spans="2:6" x14ac:dyDescent="0.25">
      <c r="B660" s="1" t="s">
        <v>32</v>
      </c>
      <c r="C660" s="1">
        <v>122</v>
      </c>
      <c r="D660" s="1">
        <v>48</v>
      </c>
      <c r="E660" s="1">
        <v>3</v>
      </c>
      <c r="F660" s="1">
        <v>3.9119999999999999</v>
      </c>
    </row>
    <row r="661" spans="2:6" x14ac:dyDescent="0.25">
      <c r="B661" s="1" t="s">
        <v>32</v>
      </c>
      <c r="C661" s="1">
        <v>123</v>
      </c>
      <c r="D661" s="1">
        <v>49</v>
      </c>
      <c r="E661" s="1">
        <v>3</v>
      </c>
      <c r="F661" s="1">
        <v>3.9820000000000002</v>
      </c>
    </row>
    <row r="662" spans="2:6" x14ac:dyDescent="0.25">
      <c r="B662" s="1" t="s">
        <v>32</v>
      </c>
      <c r="C662" s="1">
        <v>124</v>
      </c>
      <c r="D662" s="1">
        <v>50</v>
      </c>
      <c r="E662" s="1">
        <v>3</v>
      </c>
      <c r="F662" s="1">
        <v>4.077</v>
      </c>
    </row>
    <row r="663" spans="2:6" x14ac:dyDescent="0.25">
      <c r="B663" s="1" t="s">
        <v>32</v>
      </c>
      <c r="C663" s="1">
        <v>125</v>
      </c>
      <c r="D663" s="1">
        <v>51</v>
      </c>
      <c r="E663" s="1">
        <v>3</v>
      </c>
      <c r="F663" s="1">
        <v>4.0369999999999999</v>
      </c>
    </row>
    <row r="664" spans="2:6" x14ac:dyDescent="0.25">
      <c r="B664" s="1" t="s">
        <v>32</v>
      </c>
      <c r="C664" s="1">
        <v>126</v>
      </c>
      <c r="D664" s="1">
        <v>52</v>
      </c>
      <c r="E664" s="1">
        <v>3</v>
      </c>
      <c r="F664" s="1">
        <v>3.9289999999999998</v>
      </c>
    </row>
    <row r="665" spans="2:6" x14ac:dyDescent="0.25">
      <c r="B665" s="1" t="s">
        <v>32</v>
      </c>
      <c r="C665" s="1">
        <v>127</v>
      </c>
      <c r="D665" s="1">
        <v>53</v>
      </c>
      <c r="E665" s="1">
        <v>3</v>
      </c>
      <c r="F665" s="1">
        <v>3.9950000000000001</v>
      </c>
    </row>
    <row r="666" spans="2:6" x14ac:dyDescent="0.25">
      <c r="B666" s="1" t="s">
        <v>32</v>
      </c>
      <c r="C666" s="1">
        <v>128</v>
      </c>
      <c r="D666" s="1">
        <v>54</v>
      </c>
      <c r="E666" s="1">
        <v>3</v>
      </c>
      <c r="F666" s="1">
        <v>3.92</v>
      </c>
    </row>
    <row r="667" spans="2:6" x14ac:dyDescent="0.25">
      <c r="B667" s="1" t="s">
        <v>32</v>
      </c>
      <c r="C667" s="1">
        <v>129</v>
      </c>
      <c r="D667" s="1">
        <v>55</v>
      </c>
      <c r="E667" s="1">
        <v>3</v>
      </c>
      <c r="F667" s="1">
        <v>3.94</v>
      </c>
    </row>
    <row r="668" spans="2:6" x14ac:dyDescent="0.25">
      <c r="B668" s="1" t="s">
        <v>32</v>
      </c>
      <c r="C668" s="1">
        <v>130</v>
      </c>
      <c r="D668" s="1">
        <v>56</v>
      </c>
      <c r="E668" s="1">
        <v>3</v>
      </c>
      <c r="F668" s="1">
        <v>3.9910000000000001</v>
      </c>
    </row>
    <row r="669" spans="2:6" x14ac:dyDescent="0.25">
      <c r="B669" s="1" t="s">
        <v>32</v>
      </c>
      <c r="C669" s="1">
        <v>131</v>
      </c>
      <c r="D669" s="1">
        <v>57</v>
      </c>
      <c r="E669" s="1">
        <v>3</v>
      </c>
      <c r="F669" s="1">
        <v>3.9910000000000001</v>
      </c>
    </row>
    <row r="670" spans="2:6" x14ac:dyDescent="0.25">
      <c r="B670" s="1" t="s">
        <v>32</v>
      </c>
      <c r="C670" s="1">
        <v>132</v>
      </c>
      <c r="D670" s="1">
        <v>58</v>
      </c>
      <c r="E670" s="1">
        <v>3</v>
      </c>
      <c r="F670" s="1">
        <v>3.8849999999999998</v>
      </c>
    </row>
    <row r="671" spans="2:6" x14ac:dyDescent="0.25">
      <c r="B671" s="1" t="s">
        <v>32</v>
      </c>
      <c r="C671" s="1">
        <v>133</v>
      </c>
      <c r="D671" s="1">
        <v>59</v>
      </c>
      <c r="E671" s="1">
        <v>3</v>
      </c>
      <c r="F671" s="1">
        <v>4.1130000000000004</v>
      </c>
    </row>
    <row r="672" spans="2:6" x14ac:dyDescent="0.25">
      <c r="B672" s="1" t="s">
        <v>32</v>
      </c>
      <c r="C672" s="1">
        <v>134</v>
      </c>
      <c r="D672" s="1">
        <v>60</v>
      </c>
      <c r="E672" s="1">
        <v>3</v>
      </c>
      <c r="F672" s="1">
        <v>4.0149999999999997</v>
      </c>
    </row>
    <row r="673" spans="2:6" x14ac:dyDescent="0.25">
      <c r="B673" s="1" t="s">
        <v>32</v>
      </c>
      <c r="C673" s="1">
        <v>135</v>
      </c>
      <c r="D673" s="1">
        <v>61</v>
      </c>
      <c r="E673" s="1">
        <v>3</v>
      </c>
      <c r="F673" s="1">
        <v>3.8620000000000001</v>
      </c>
    </row>
    <row r="674" spans="2:6" x14ac:dyDescent="0.25">
      <c r="B674" s="1" t="s">
        <v>32</v>
      </c>
      <c r="C674" s="1">
        <v>136</v>
      </c>
      <c r="D674" s="1">
        <v>62</v>
      </c>
      <c r="E674" s="1">
        <v>3</v>
      </c>
      <c r="F674" s="1">
        <v>7.8570000000000002</v>
      </c>
    </row>
    <row r="675" spans="2:6" x14ac:dyDescent="0.25">
      <c r="B675" s="1" t="s">
        <v>32</v>
      </c>
      <c r="C675" s="1">
        <v>137</v>
      </c>
      <c r="D675" s="1">
        <v>63</v>
      </c>
      <c r="E675" s="1">
        <v>3</v>
      </c>
      <c r="F675" s="1">
        <v>4.0890000000000004</v>
      </c>
    </row>
    <row r="676" spans="2:6" x14ac:dyDescent="0.25">
      <c r="B676" s="1" t="s">
        <v>32</v>
      </c>
      <c r="C676" s="1">
        <v>138</v>
      </c>
      <c r="D676" s="1">
        <v>64</v>
      </c>
      <c r="E676" s="1">
        <v>3</v>
      </c>
      <c r="F676" s="1">
        <v>3.9060000000000001</v>
      </c>
    </row>
    <row r="677" spans="2:6" x14ac:dyDescent="0.25">
      <c r="B677" s="1" t="s">
        <v>32</v>
      </c>
      <c r="C677" s="1">
        <v>139</v>
      </c>
      <c r="D677" s="1">
        <v>65</v>
      </c>
      <c r="E677" s="1">
        <v>3</v>
      </c>
      <c r="F677" s="1">
        <v>3.911</v>
      </c>
    </row>
    <row r="678" spans="2:6" x14ac:dyDescent="0.25">
      <c r="B678" s="1" t="s">
        <v>32</v>
      </c>
      <c r="C678" s="1">
        <v>140</v>
      </c>
      <c r="D678" s="1">
        <v>66</v>
      </c>
      <c r="E678" s="1">
        <v>3</v>
      </c>
      <c r="F678" s="1">
        <v>4.1509999999999998</v>
      </c>
    </row>
    <row r="679" spans="2:6" x14ac:dyDescent="0.25">
      <c r="B679" s="1" t="s">
        <v>32</v>
      </c>
      <c r="C679" s="1">
        <v>141</v>
      </c>
      <c r="D679" s="1">
        <v>67</v>
      </c>
      <c r="E679" s="1">
        <v>3</v>
      </c>
      <c r="F679" s="1">
        <v>4.0069999999999997</v>
      </c>
    </row>
    <row r="680" spans="2:6" x14ac:dyDescent="0.25">
      <c r="B680" s="1" t="s">
        <v>32</v>
      </c>
      <c r="C680" s="1">
        <v>142</v>
      </c>
      <c r="D680" s="1">
        <v>68</v>
      </c>
      <c r="E680" s="1">
        <v>3</v>
      </c>
      <c r="F680" s="1">
        <v>4.0119999999999996</v>
      </c>
    </row>
    <row r="681" spans="2:6" x14ac:dyDescent="0.25">
      <c r="B681" s="1" t="s">
        <v>32</v>
      </c>
      <c r="C681" s="1">
        <v>143</v>
      </c>
      <c r="D681" s="1">
        <v>69</v>
      </c>
      <c r="E681" s="1">
        <v>3</v>
      </c>
      <c r="F681" s="1">
        <v>4.0439999999999996</v>
      </c>
    </row>
    <row r="682" spans="2:6" x14ac:dyDescent="0.25">
      <c r="B682" s="1" t="s">
        <v>32</v>
      </c>
      <c r="C682" s="1">
        <v>144</v>
      </c>
      <c r="D682" s="1">
        <v>70</v>
      </c>
      <c r="E682" s="1">
        <v>3</v>
      </c>
      <c r="F682" s="1">
        <v>3.903</v>
      </c>
    </row>
    <row r="683" spans="2:6" x14ac:dyDescent="0.25">
      <c r="B683" s="1" t="s">
        <v>32</v>
      </c>
      <c r="C683" s="1">
        <v>145</v>
      </c>
      <c r="D683" s="1">
        <v>71</v>
      </c>
      <c r="E683" s="1">
        <v>3</v>
      </c>
      <c r="F683" s="1">
        <v>3.9159999999999999</v>
      </c>
    </row>
    <row r="684" spans="2:6" x14ac:dyDescent="0.25">
      <c r="B684" s="1" t="s">
        <v>32</v>
      </c>
      <c r="C684" s="1">
        <v>146</v>
      </c>
      <c r="D684" s="1">
        <v>72</v>
      </c>
      <c r="E684" s="1">
        <v>3</v>
      </c>
      <c r="F684" s="1">
        <v>3.907</v>
      </c>
    </row>
    <row r="685" spans="2:6" x14ac:dyDescent="0.25">
      <c r="B685" s="1" t="s">
        <v>29</v>
      </c>
      <c r="C685" s="1">
        <v>1</v>
      </c>
      <c r="D685" s="1">
        <v>1</v>
      </c>
      <c r="E685" s="1">
        <v>1</v>
      </c>
      <c r="F685" s="1">
        <v>4.6479999999999997</v>
      </c>
    </row>
    <row r="686" spans="2:6" x14ac:dyDescent="0.25">
      <c r="B686" s="1" t="s">
        <v>29</v>
      </c>
      <c r="C686" s="1">
        <v>2</v>
      </c>
      <c r="D686" s="1">
        <v>2</v>
      </c>
      <c r="E686" s="1">
        <v>1</v>
      </c>
      <c r="F686" s="1">
        <v>5.5170000000000003</v>
      </c>
    </row>
    <row r="687" spans="2:6" x14ac:dyDescent="0.25">
      <c r="B687" s="1" t="s">
        <v>29</v>
      </c>
      <c r="C687" s="1">
        <v>3</v>
      </c>
      <c r="D687" s="1">
        <v>3</v>
      </c>
      <c r="E687" s="1">
        <v>1</v>
      </c>
      <c r="F687" s="1">
        <v>4.0990000000000002</v>
      </c>
    </row>
    <row r="688" spans="2:6" x14ac:dyDescent="0.25">
      <c r="B688" s="1" t="s">
        <v>29</v>
      </c>
      <c r="C688" s="1">
        <v>4</v>
      </c>
      <c r="D688" s="1">
        <v>4</v>
      </c>
      <c r="E688" s="1">
        <v>1</v>
      </c>
      <c r="F688" s="1">
        <v>4.0750000000000002</v>
      </c>
    </row>
    <row r="689" spans="2:6" x14ac:dyDescent="0.25">
      <c r="B689" s="1" t="s">
        <v>29</v>
      </c>
      <c r="C689" s="1">
        <v>5</v>
      </c>
      <c r="D689" s="1">
        <v>5</v>
      </c>
      <c r="E689" s="1">
        <v>1</v>
      </c>
      <c r="F689" s="1">
        <v>4.0019999999999998</v>
      </c>
    </row>
    <row r="690" spans="2:6" x14ac:dyDescent="0.25">
      <c r="B690" s="1" t="s">
        <v>29</v>
      </c>
      <c r="C690" s="1">
        <v>6</v>
      </c>
      <c r="D690" s="1">
        <v>6</v>
      </c>
      <c r="E690" s="1">
        <v>1</v>
      </c>
      <c r="F690" s="1">
        <v>4.0279999999999996</v>
      </c>
    </row>
    <row r="691" spans="2:6" x14ac:dyDescent="0.25">
      <c r="B691" s="1" t="s">
        <v>29</v>
      </c>
      <c r="C691" s="1">
        <v>7</v>
      </c>
      <c r="D691" s="1">
        <v>7</v>
      </c>
      <c r="E691" s="1">
        <v>1</v>
      </c>
      <c r="F691" s="1">
        <v>4.0030000000000001</v>
      </c>
    </row>
    <row r="692" spans="2:6" x14ac:dyDescent="0.25">
      <c r="B692" s="1" t="s">
        <v>29</v>
      </c>
      <c r="C692" s="1">
        <v>8</v>
      </c>
      <c r="D692" s="1">
        <v>8</v>
      </c>
      <c r="E692" s="1">
        <v>1</v>
      </c>
      <c r="F692" s="1">
        <v>4.0979999999999999</v>
      </c>
    </row>
    <row r="693" spans="2:6" x14ac:dyDescent="0.25">
      <c r="B693" s="1" t="s">
        <v>29</v>
      </c>
      <c r="C693" s="1">
        <v>9</v>
      </c>
      <c r="D693" s="1">
        <v>9</v>
      </c>
      <c r="E693" s="1">
        <v>1</v>
      </c>
      <c r="F693" s="1">
        <v>4.109</v>
      </c>
    </row>
    <row r="694" spans="2:6" x14ac:dyDescent="0.25">
      <c r="B694" s="1" t="s">
        <v>29</v>
      </c>
      <c r="C694" s="1">
        <v>10</v>
      </c>
      <c r="D694" s="1">
        <v>10</v>
      </c>
      <c r="E694" s="1">
        <v>1</v>
      </c>
      <c r="F694" s="1">
        <v>4.0810000000000004</v>
      </c>
    </row>
    <row r="695" spans="2:6" x14ac:dyDescent="0.25">
      <c r="B695" s="1" t="s">
        <v>29</v>
      </c>
      <c r="C695" s="1">
        <v>11</v>
      </c>
      <c r="D695" s="1">
        <v>11</v>
      </c>
      <c r="E695" s="1">
        <v>1</v>
      </c>
      <c r="F695" s="1">
        <v>4.12</v>
      </c>
    </row>
    <row r="696" spans="2:6" x14ac:dyDescent="0.25">
      <c r="B696" s="1" t="s">
        <v>29</v>
      </c>
      <c r="C696" s="1">
        <v>12</v>
      </c>
      <c r="D696" s="1">
        <v>12</v>
      </c>
      <c r="E696" s="1">
        <v>1</v>
      </c>
      <c r="F696" s="1">
        <v>4.1630000000000003</v>
      </c>
    </row>
    <row r="697" spans="2:6" x14ac:dyDescent="0.25">
      <c r="B697" s="1" t="s">
        <v>29</v>
      </c>
      <c r="C697" s="1">
        <v>13</v>
      </c>
      <c r="D697" s="1">
        <v>13</v>
      </c>
      <c r="E697" s="1">
        <v>1</v>
      </c>
      <c r="F697" s="1">
        <v>4.157</v>
      </c>
    </row>
    <row r="698" spans="2:6" x14ac:dyDescent="0.25">
      <c r="B698" s="1" t="s">
        <v>29</v>
      </c>
      <c r="C698" s="1">
        <v>14</v>
      </c>
      <c r="D698" s="1">
        <v>14</v>
      </c>
      <c r="E698" s="1">
        <v>1</v>
      </c>
      <c r="F698" s="1">
        <v>4.1360000000000001</v>
      </c>
    </row>
    <row r="699" spans="2:6" x14ac:dyDescent="0.25">
      <c r="B699" s="1" t="s">
        <v>29</v>
      </c>
      <c r="C699" s="1">
        <v>15</v>
      </c>
      <c r="D699" s="1">
        <v>15</v>
      </c>
      <c r="E699" s="1">
        <v>1</v>
      </c>
      <c r="F699" s="1">
        <v>4.1219999999999999</v>
      </c>
    </row>
    <row r="700" spans="2:6" x14ac:dyDescent="0.25">
      <c r="B700" s="1" t="s">
        <v>29</v>
      </c>
      <c r="C700" s="1">
        <v>16</v>
      </c>
      <c r="D700" s="1">
        <v>16</v>
      </c>
      <c r="E700" s="1">
        <v>1</v>
      </c>
      <c r="F700" s="1">
        <v>4.0609999999999999</v>
      </c>
    </row>
    <row r="701" spans="2:6" x14ac:dyDescent="0.25">
      <c r="B701" s="1" t="s">
        <v>29</v>
      </c>
      <c r="C701" s="1">
        <v>17</v>
      </c>
      <c r="D701" s="1">
        <v>17</v>
      </c>
      <c r="E701" s="1">
        <v>1</v>
      </c>
      <c r="F701" s="1">
        <v>4.0970000000000004</v>
      </c>
    </row>
    <row r="702" spans="2:6" x14ac:dyDescent="0.25">
      <c r="B702" s="1" t="s">
        <v>29</v>
      </c>
      <c r="C702" s="1">
        <v>18</v>
      </c>
      <c r="D702" s="1">
        <v>18</v>
      </c>
      <c r="E702" s="1">
        <v>1</v>
      </c>
      <c r="F702" s="1">
        <v>4.0910000000000002</v>
      </c>
    </row>
    <row r="703" spans="2:6" x14ac:dyDescent="0.25">
      <c r="B703" s="1" t="s">
        <v>29</v>
      </c>
      <c r="C703" s="1">
        <v>19</v>
      </c>
      <c r="D703" s="1">
        <v>19</v>
      </c>
      <c r="E703" s="1">
        <v>1</v>
      </c>
      <c r="F703" s="1">
        <v>4.1360000000000001</v>
      </c>
    </row>
    <row r="704" spans="2:6" x14ac:dyDescent="0.25">
      <c r="B704" s="1" t="s">
        <v>29</v>
      </c>
      <c r="C704" s="1">
        <v>20</v>
      </c>
      <c r="D704" s="1">
        <v>20</v>
      </c>
      <c r="E704" s="1">
        <v>1</v>
      </c>
      <c r="F704" s="1">
        <v>4.1260000000000003</v>
      </c>
    </row>
    <row r="705" spans="2:6" x14ac:dyDescent="0.25">
      <c r="B705" s="1" t="s">
        <v>29</v>
      </c>
      <c r="C705" s="1">
        <v>21</v>
      </c>
      <c r="D705" s="1">
        <v>21</v>
      </c>
      <c r="E705" s="1">
        <v>1</v>
      </c>
      <c r="F705" s="1">
        <v>4.1150000000000002</v>
      </c>
    </row>
    <row r="706" spans="2:6" x14ac:dyDescent="0.25">
      <c r="B706" s="1" t="s">
        <v>29</v>
      </c>
      <c r="C706" s="1">
        <v>22</v>
      </c>
      <c r="D706" s="1">
        <v>22</v>
      </c>
      <c r="E706" s="1">
        <v>1</v>
      </c>
      <c r="F706" s="1">
        <v>4.2190000000000003</v>
      </c>
    </row>
    <row r="707" spans="2:6" x14ac:dyDescent="0.25">
      <c r="B707" s="1" t="s">
        <v>29</v>
      </c>
      <c r="C707" s="1">
        <v>23</v>
      </c>
      <c r="D707" s="1">
        <v>23</v>
      </c>
      <c r="E707" s="1">
        <v>1</v>
      </c>
      <c r="F707" s="1">
        <v>4.2169999999999996</v>
      </c>
    </row>
    <row r="708" spans="2:6" x14ac:dyDescent="0.25">
      <c r="B708" s="1" t="s">
        <v>29</v>
      </c>
      <c r="C708" s="1">
        <v>24</v>
      </c>
      <c r="D708" s="1">
        <v>24</v>
      </c>
      <c r="E708" s="1">
        <v>1</v>
      </c>
      <c r="F708" s="1">
        <v>4.1589999999999998</v>
      </c>
    </row>
    <row r="709" spans="2:6" x14ac:dyDescent="0.25">
      <c r="B709" s="1" t="s">
        <v>29</v>
      </c>
      <c r="C709" s="1">
        <v>25</v>
      </c>
      <c r="D709" s="1">
        <v>25</v>
      </c>
      <c r="E709" s="1">
        <v>1</v>
      </c>
      <c r="F709" s="1">
        <v>4.173</v>
      </c>
    </row>
    <row r="710" spans="2:6" x14ac:dyDescent="0.25">
      <c r="B710" s="1" t="s">
        <v>29</v>
      </c>
      <c r="C710" s="1">
        <v>26</v>
      </c>
      <c r="D710" s="1">
        <v>26</v>
      </c>
      <c r="E710" s="1">
        <v>1</v>
      </c>
      <c r="F710" s="1">
        <v>4.2430000000000003</v>
      </c>
    </row>
    <row r="711" spans="2:6" x14ac:dyDescent="0.25">
      <c r="B711" s="1" t="s">
        <v>29</v>
      </c>
      <c r="C711" s="1">
        <v>27</v>
      </c>
      <c r="D711" s="1">
        <v>27</v>
      </c>
      <c r="E711" s="1">
        <v>1</v>
      </c>
      <c r="F711" s="1">
        <v>4.4029999999999996</v>
      </c>
    </row>
    <row r="712" spans="2:6" x14ac:dyDescent="0.25">
      <c r="B712" s="1" t="s">
        <v>29</v>
      </c>
      <c r="C712" s="1">
        <v>28</v>
      </c>
      <c r="D712" s="1">
        <v>28</v>
      </c>
      <c r="E712" s="1">
        <v>1</v>
      </c>
      <c r="F712" s="1">
        <v>4.2249999999999996</v>
      </c>
    </row>
    <row r="713" spans="2:6" x14ac:dyDescent="0.25">
      <c r="B713" s="1" t="s">
        <v>29</v>
      </c>
      <c r="C713" s="1">
        <v>29</v>
      </c>
      <c r="D713" s="1">
        <v>29</v>
      </c>
      <c r="E713" s="1">
        <v>1</v>
      </c>
      <c r="F713" s="1">
        <v>4.1420000000000003</v>
      </c>
    </row>
    <row r="714" spans="2:6" x14ac:dyDescent="0.25">
      <c r="B714" s="1" t="s">
        <v>29</v>
      </c>
      <c r="C714" s="1">
        <v>30</v>
      </c>
      <c r="D714" s="1">
        <v>30</v>
      </c>
      <c r="E714" s="1">
        <v>1</v>
      </c>
      <c r="F714" s="1">
        <v>4.1310000000000002</v>
      </c>
    </row>
    <row r="715" spans="2:6" x14ac:dyDescent="0.25">
      <c r="B715" s="1" t="s">
        <v>29</v>
      </c>
      <c r="C715" s="1">
        <v>31</v>
      </c>
      <c r="D715" s="1">
        <v>31</v>
      </c>
      <c r="E715" s="1">
        <v>1</v>
      </c>
      <c r="F715" s="1">
        <v>4.1319999999999997</v>
      </c>
    </row>
    <row r="716" spans="2:6" x14ac:dyDescent="0.25">
      <c r="B716" s="1" t="s">
        <v>29</v>
      </c>
      <c r="C716" s="1">
        <v>32</v>
      </c>
      <c r="D716" s="1">
        <v>32</v>
      </c>
      <c r="E716" s="1">
        <v>1</v>
      </c>
      <c r="F716" s="1">
        <v>4.1559999999999997</v>
      </c>
    </row>
    <row r="717" spans="2:6" x14ac:dyDescent="0.25">
      <c r="B717" s="1" t="s">
        <v>29</v>
      </c>
      <c r="C717" s="1">
        <v>33</v>
      </c>
      <c r="D717" s="1">
        <v>33</v>
      </c>
      <c r="E717" s="1">
        <v>1</v>
      </c>
      <c r="F717" s="1">
        <v>4.1260000000000003</v>
      </c>
    </row>
    <row r="718" spans="2:6" x14ac:dyDescent="0.25">
      <c r="B718" s="1" t="s">
        <v>29</v>
      </c>
      <c r="C718" s="1">
        <v>34</v>
      </c>
      <c r="D718" s="1">
        <v>34</v>
      </c>
      <c r="E718" s="1">
        <v>1</v>
      </c>
      <c r="F718" s="1">
        <v>4.1239999999999997</v>
      </c>
    </row>
    <row r="719" spans="2:6" x14ac:dyDescent="0.25">
      <c r="B719" s="1" t="s">
        <v>29</v>
      </c>
      <c r="C719" s="1">
        <v>35</v>
      </c>
      <c r="D719" s="1">
        <v>35</v>
      </c>
      <c r="E719" s="1">
        <v>1</v>
      </c>
      <c r="F719" s="1">
        <v>4.12</v>
      </c>
    </row>
    <row r="720" spans="2:6" x14ac:dyDescent="0.25">
      <c r="B720" s="1" t="s">
        <v>29</v>
      </c>
      <c r="C720" s="1">
        <v>36</v>
      </c>
      <c r="D720" s="1">
        <v>36</v>
      </c>
      <c r="E720" s="1">
        <v>1</v>
      </c>
      <c r="F720" s="1">
        <v>4.1959999999999997</v>
      </c>
    </row>
    <row r="721" spans="2:6" x14ac:dyDescent="0.25">
      <c r="B721" s="1" t="s">
        <v>29</v>
      </c>
      <c r="C721" s="1">
        <v>37</v>
      </c>
      <c r="D721" s="1">
        <v>37</v>
      </c>
      <c r="E721" s="1">
        <v>1</v>
      </c>
      <c r="F721" s="1">
        <v>4.1429999999999998</v>
      </c>
    </row>
    <row r="722" spans="2:6" x14ac:dyDescent="0.25">
      <c r="B722" s="1" t="s">
        <v>29</v>
      </c>
      <c r="C722" s="1">
        <v>38</v>
      </c>
      <c r="D722" s="1">
        <v>38</v>
      </c>
      <c r="E722" s="1">
        <v>1</v>
      </c>
      <c r="F722" s="1">
        <v>4.2130000000000001</v>
      </c>
    </row>
    <row r="723" spans="2:6" x14ac:dyDescent="0.25">
      <c r="B723" s="1" t="s">
        <v>29</v>
      </c>
      <c r="C723" s="1">
        <v>39</v>
      </c>
      <c r="D723" s="1">
        <v>39</v>
      </c>
      <c r="E723" s="1">
        <v>1</v>
      </c>
      <c r="F723" s="1">
        <v>4.1399999999999997</v>
      </c>
    </row>
    <row r="724" spans="2:6" x14ac:dyDescent="0.25">
      <c r="B724" s="1" t="s">
        <v>29</v>
      </c>
      <c r="C724" s="1">
        <v>40</v>
      </c>
      <c r="D724" s="1">
        <v>40</v>
      </c>
      <c r="E724" s="1">
        <v>1</v>
      </c>
      <c r="F724" s="1">
        <v>4.2050000000000001</v>
      </c>
    </row>
    <row r="725" spans="2:6" x14ac:dyDescent="0.25">
      <c r="B725" s="1" t="s">
        <v>29</v>
      </c>
      <c r="C725" s="1">
        <v>41</v>
      </c>
      <c r="D725" s="1">
        <v>41</v>
      </c>
      <c r="E725" s="1">
        <v>1</v>
      </c>
      <c r="F725" s="1">
        <v>4.1440000000000001</v>
      </c>
    </row>
    <row r="726" spans="2:6" x14ac:dyDescent="0.25">
      <c r="B726" s="1" t="s">
        <v>29</v>
      </c>
      <c r="C726" s="1">
        <v>42</v>
      </c>
      <c r="D726" s="1">
        <v>42</v>
      </c>
      <c r="E726" s="1">
        <v>1</v>
      </c>
      <c r="F726" s="1">
        <v>4.1440000000000001</v>
      </c>
    </row>
    <row r="727" spans="2:6" x14ac:dyDescent="0.25">
      <c r="B727" s="1" t="s">
        <v>29</v>
      </c>
      <c r="C727" s="1">
        <v>43</v>
      </c>
      <c r="D727" s="1">
        <v>43</v>
      </c>
      <c r="E727" s="1">
        <v>1</v>
      </c>
      <c r="F727" s="1">
        <v>4.1100000000000003</v>
      </c>
    </row>
    <row r="728" spans="2:6" x14ac:dyDescent="0.25">
      <c r="B728" s="1" t="s">
        <v>29</v>
      </c>
      <c r="C728" s="1">
        <v>44</v>
      </c>
      <c r="D728" s="1">
        <v>44</v>
      </c>
      <c r="E728" s="1">
        <v>1</v>
      </c>
      <c r="F728" s="1">
        <v>4.1660000000000004</v>
      </c>
    </row>
    <row r="729" spans="2:6" x14ac:dyDescent="0.25">
      <c r="B729" s="1" t="s">
        <v>29</v>
      </c>
      <c r="C729" s="1">
        <v>45</v>
      </c>
      <c r="D729" s="1">
        <v>45</v>
      </c>
      <c r="E729" s="1">
        <v>1</v>
      </c>
      <c r="F729" s="1">
        <v>4.109</v>
      </c>
    </row>
    <row r="730" spans="2:6" x14ac:dyDescent="0.25">
      <c r="B730" s="1" t="s">
        <v>29</v>
      </c>
      <c r="C730" s="1">
        <v>46</v>
      </c>
      <c r="D730" s="1">
        <v>46</v>
      </c>
      <c r="E730" s="1">
        <v>1</v>
      </c>
      <c r="F730" s="1">
        <v>4.1210000000000004</v>
      </c>
    </row>
    <row r="731" spans="2:6" x14ac:dyDescent="0.25">
      <c r="B731" s="1" t="s">
        <v>29</v>
      </c>
      <c r="C731" s="1">
        <v>47</v>
      </c>
      <c r="D731" s="1">
        <v>47</v>
      </c>
      <c r="E731" s="1">
        <v>1</v>
      </c>
      <c r="F731" s="1">
        <v>4.08</v>
      </c>
    </row>
    <row r="732" spans="2:6" x14ac:dyDescent="0.25">
      <c r="B732" s="1" t="s">
        <v>29</v>
      </c>
      <c r="C732" s="1">
        <v>48</v>
      </c>
      <c r="D732" s="1">
        <v>48</v>
      </c>
      <c r="E732" s="1">
        <v>1</v>
      </c>
      <c r="F732" s="1">
        <v>4.1619999999999999</v>
      </c>
    </row>
    <row r="733" spans="2:6" x14ac:dyDescent="0.25">
      <c r="B733" s="1" t="s">
        <v>29</v>
      </c>
      <c r="C733" s="1">
        <v>49</v>
      </c>
      <c r="D733" s="1">
        <v>49</v>
      </c>
      <c r="E733" s="1">
        <v>1</v>
      </c>
      <c r="F733" s="1">
        <v>4.1749999999999998</v>
      </c>
    </row>
    <row r="734" spans="2:6" x14ac:dyDescent="0.25">
      <c r="B734" s="1" t="s">
        <v>29</v>
      </c>
      <c r="C734" s="1">
        <v>50</v>
      </c>
      <c r="D734" s="1">
        <v>50</v>
      </c>
      <c r="E734" s="1">
        <v>1</v>
      </c>
      <c r="F734" s="1">
        <v>4.1210000000000004</v>
      </c>
    </row>
    <row r="735" spans="2:6" x14ac:dyDescent="0.25">
      <c r="B735" s="1" t="s">
        <v>29</v>
      </c>
      <c r="C735" s="1">
        <v>51</v>
      </c>
      <c r="D735" s="1">
        <v>51</v>
      </c>
      <c r="E735" s="1">
        <v>1</v>
      </c>
      <c r="F735" s="1">
        <v>4.141</v>
      </c>
    </row>
    <row r="736" spans="2:6" x14ac:dyDescent="0.25">
      <c r="B736" s="1" t="s">
        <v>29</v>
      </c>
      <c r="C736" s="1">
        <v>52</v>
      </c>
      <c r="D736" s="1">
        <v>52</v>
      </c>
      <c r="E736" s="1">
        <v>1</v>
      </c>
      <c r="F736" s="1">
        <v>4.1630000000000003</v>
      </c>
    </row>
    <row r="737" spans="2:6" x14ac:dyDescent="0.25">
      <c r="B737" s="1" t="s">
        <v>29</v>
      </c>
      <c r="C737" s="1">
        <v>53</v>
      </c>
      <c r="D737" s="1">
        <v>53</v>
      </c>
      <c r="E737" s="1">
        <v>1</v>
      </c>
      <c r="F737" s="1">
        <v>4.165</v>
      </c>
    </row>
    <row r="738" spans="2:6" x14ac:dyDescent="0.25">
      <c r="B738" s="1" t="s">
        <v>29</v>
      </c>
      <c r="C738" s="1">
        <v>54</v>
      </c>
      <c r="D738" s="1">
        <v>54</v>
      </c>
      <c r="E738" s="1">
        <v>1</v>
      </c>
      <c r="F738" s="1">
        <v>4.1239999999999997</v>
      </c>
    </row>
    <row r="739" spans="2:6" x14ac:dyDescent="0.25">
      <c r="B739" s="1" t="s">
        <v>29</v>
      </c>
      <c r="C739" s="1">
        <v>55</v>
      </c>
      <c r="D739" s="1">
        <v>55</v>
      </c>
      <c r="E739" s="1">
        <v>1</v>
      </c>
      <c r="F739" s="1">
        <v>4.1139999999999999</v>
      </c>
    </row>
    <row r="740" spans="2:6" x14ac:dyDescent="0.25">
      <c r="B740" s="1" t="s">
        <v>29</v>
      </c>
      <c r="C740" s="1">
        <v>56</v>
      </c>
      <c r="D740" s="1">
        <v>56</v>
      </c>
      <c r="E740" s="1">
        <v>1</v>
      </c>
      <c r="F740" s="1">
        <v>4.1580000000000004</v>
      </c>
    </row>
    <row r="741" spans="2:6" x14ac:dyDescent="0.25">
      <c r="B741" s="1" t="s">
        <v>29</v>
      </c>
      <c r="C741" s="1">
        <v>57</v>
      </c>
      <c r="D741" s="1">
        <v>57</v>
      </c>
      <c r="E741" s="1">
        <v>1</v>
      </c>
      <c r="F741" s="1">
        <v>4.1619999999999999</v>
      </c>
    </row>
    <row r="742" spans="2:6" x14ac:dyDescent="0.25">
      <c r="B742" s="1" t="s">
        <v>29</v>
      </c>
      <c r="C742" s="1">
        <v>58</v>
      </c>
      <c r="D742" s="1">
        <v>58</v>
      </c>
      <c r="E742" s="1">
        <v>1</v>
      </c>
      <c r="F742" s="1">
        <v>4.1870000000000003</v>
      </c>
    </row>
    <row r="743" spans="2:6" x14ac:dyDescent="0.25">
      <c r="B743" s="1" t="s">
        <v>29</v>
      </c>
      <c r="C743" s="1">
        <v>59</v>
      </c>
      <c r="D743" s="1">
        <v>59</v>
      </c>
      <c r="E743" s="1">
        <v>1</v>
      </c>
      <c r="F743" s="1">
        <v>4.1909999999999998</v>
      </c>
    </row>
    <row r="744" spans="2:6" x14ac:dyDescent="0.25">
      <c r="B744" s="1" t="s">
        <v>29</v>
      </c>
      <c r="C744" s="1">
        <v>60</v>
      </c>
      <c r="D744" s="1">
        <v>60</v>
      </c>
      <c r="E744" s="1">
        <v>1</v>
      </c>
      <c r="F744" s="1">
        <v>4.2220000000000004</v>
      </c>
    </row>
    <row r="745" spans="2:6" x14ac:dyDescent="0.25">
      <c r="B745" s="1" t="s">
        <v>29</v>
      </c>
      <c r="C745" s="1">
        <v>61</v>
      </c>
      <c r="D745" s="1">
        <v>61</v>
      </c>
      <c r="E745" s="1">
        <v>1</v>
      </c>
      <c r="F745" s="1">
        <v>4.2610000000000001</v>
      </c>
    </row>
    <row r="746" spans="2:6" x14ac:dyDescent="0.25">
      <c r="B746" s="1" t="s">
        <v>29</v>
      </c>
      <c r="C746" s="1">
        <v>62</v>
      </c>
      <c r="D746" s="1">
        <v>62</v>
      </c>
      <c r="E746" s="1">
        <v>1</v>
      </c>
      <c r="F746" s="1">
        <v>4.1609999999999996</v>
      </c>
    </row>
    <row r="747" spans="2:6" x14ac:dyDescent="0.25">
      <c r="B747" s="1" t="s">
        <v>29</v>
      </c>
      <c r="C747" s="1">
        <v>63</v>
      </c>
      <c r="D747" s="1">
        <v>63</v>
      </c>
      <c r="E747" s="1">
        <v>1</v>
      </c>
      <c r="F747" s="1">
        <v>4.2270000000000003</v>
      </c>
    </row>
    <row r="748" spans="2:6" x14ac:dyDescent="0.25">
      <c r="B748" s="1" t="s">
        <v>29</v>
      </c>
      <c r="C748" s="1">
        <v>64</v>
      </c>
      <c r="D748" s="1">
        <v>64</v>
      </c>
      <c r="E748" s="1">
        <v>1</v>
      </c>
      <c r="F748" s="1">
        <v>4.18</v>
      </c>
    </row>
    <row r="749" spans="2:6" x14ac:dyDescent="0.25">
      <c r="B749" s="1" t="s">
        <v>29</v>
      </c>
      <c r="C749" s="1">
        <v>65</v>
      </c>
      <c r="D749" s="1">
        <v>65</v>
      </c>
      <c r="E749" s="1">
        <v>1</v>
      </c>
      <c r="F749" s="1">
        <v>4.1719999999999997</v>
      </c>
    </row>
    <row r="750" spans="2:6" x14ac:dyDescent="0.25">
      <c r="B750" s="1" t="s">
        <v>29</v>
      </c>
      <c r="C750" s="1">
        <v>66</v>
      </c>
      <c r="D750" s="1">
        <v>66</v>
      </c>
      <c r="E750" s="1">
        <v>1</v>
      </c>
      <c r="F750" s="1">
        <v>4.2850000000000001</v>
      </c>
    </row>
    <row r="751" spans="2:6" x14ac:dyDescent="0.25">
      <c r="B751" s="1" t="s">
        <v>29</v>
      </c>
      <c r="C751" s="1">
        <v>67</v>
      </c>
      <c r="D751" s="1">
        <v>67</v>
      </c>
      <c r="E751" s="1">
        <v>1</v>
      </c>
      <c r="F751" s="1">
        <v>4.1589999999999998</v>
      </c>
    </row>
    <row r="752" spans="2:6" x14ac:dyDescent="0.25">
      <c r="B752" s="1" t="s">
        <v>29</v>
      </c>
      <c r="C752" s="1">
        <v>68</v>
      </c>
      <c r="D752" s="1">
        <v>68</v>
      </c>
      <c r="E752" s="1">
        <v>1</v>
      </c>
      <c r="F752" s="1">
        <v>4.1589999999999998</v>
      </c>
    </row>
    <row r="753" spans="2:6" x14ac:dyDescent="0.25">
      <c r="B753" s="1" t="s">
        <v>29</v>
      </c>
      <c r="C753" s="1">
        <v>69</v>
      </c>
      <c r="D753" s="1">
        <v>69</v>
      </c>
      <c r="E753" s="1">
        <v>1</v>
      </c>
      <c r="F753" s="1">
        <v>4.4589999999999996</v>
      </c>
    </row>
    <row r="754" spans="2:6" x14ac:dyDescent="0.25">
      <c r="B754" s="1" t="s">
        <v>29</v>
      </c>
      <c r="C754" s="1">
        <v>70</v>
      </c>
      <c r="D754" s="1">
        <v>70</v>
      </c>
      <c r="E754" s="1">
        <v>1</v>
      </c>
      <c r="F754" s="1">
        <v>4.2539999999999996</v>
      </c>
    </row>
    <row r="755" spans="2:6" x14ac:dyDescent="0.25">
      <c r="B755" s="1" t="s">
        <v>29</v>
      </c>
      <c r="C755" s="1">
        <v>71</v>
      </c>
      <c r="D755" s="1">
        <v>71</v>
      </c>
      <c r="E755" s="1">
        <v>1</v>
      </c>
      <c r="F755" s="1">
        <v>4.2519999999999998</v>
      </c>
    </row>
    <row r="756" spans="2:6" x14ac:dyDescent="0.25">
      <c r="B756" s="1" t="s">
        <v>29</v>
      </c>
      <c r="C756" s="1">
        <v>143</v>
      </c>
      <c r="D756" s="1">
        <v>1</v>
      </c>
      <c r="E756" s="1">
        <v>2</v>
      </c>
      <c r="F756" s="1">
        <v>3.6789999999999998</v>
      </c>
    </row>
    <row r="757" spans="2:6" x14ac:dyDescent="0.25">
      <c r="B757" s="1" t="s">
        <v>29</v>
      </c>
      <c r="C757" s="1">
        <v>144</v>
      </c>
      <c r="D757" s="1">
        <v>2</v>
      </c>
      <c r="E757" s="1">
        <v>2</v>
      </c>
      <c r="F757" s="1">
        <v>4.0999999999999996</v>
      </c>
    </row>
    <row r="758" spans="2:6" x14ac:dyDescent="0.25">
      <c r="B758" s="1" t="s">
        <v>29</v>
      </c>
      <c r="C758" s="1">
        <v>145</v>
      </c>
      <c r="D758" s="1">
        <v>3</v>
      </c>
      <c r="E758" s="1">
        <v>2</v>
      </c>
      <c r="F758" s="1">
        <v>4.1719999999999997</v>
      </c>
    </row>
    <row r="759" spans="2:6" x14ac:dyDescent="0.25">
      <c r="B759" s="1" t="s">
        <v>29</v>
      </c>
      <c r="C759" s="1">
        <v>146</v>
      </c>
      <c r="D759" s="1">
        <v>4</v>
      </c>
      <c r="E759" s="1">
        <v>2</v>
      </c>
      <c r="F759" s="1">
        <v>4.1559999999999997</v>
      </c>
    </row>
    <row r="760" spans="2:6" x14ac:dyDescent="0.25">
      <c r="B760" s="1" t="s">
        <v>29</v>
      </c>
      <c r="C760" s="1">
        <v>147</v>
      </c>
      <c r="D760" s="1">
        <v>5</v>
      </c>
      <c r="E760" s="1">
        <v>2</v>
      </c>
      <c r="F760" s="1">
        <v>4.1559999999999997</v>
      </c>
    </row>
    <row r="761" spans="2:6" x14ac:dyDescent="0.25">
      <c r="B761" s="1" t="s">
        <v>29</v>
      </c>
      <c r="C761" s="1">
        <v>148</v>
      </c>
      <c r="D761" s="1">
        <v>6</v>
      </c>
      <c r="E761" s="1">
        <v>2</v>
      </c>
      <c r="F761" s="1">
        <v>4.2350000000000003</v>
      </c>
    </row>
    <row r="762" spans="2:6" x14ac:dyDescent="0.25">
      <c r="B762" s="1" t="s">
        <v>29</v>
      </c>
      <c r="C762" s="1">
        <v>149</v>
      </c>
      <c r="D762" s="1">
        <v>7</v>
      </c>
      <c r="E762" s="1">
        <v>2</v>
      </c>
      <c r="F762" s="1">
        <v>4.1849999999999996</v>
      </c>
    </row>
    <row r="763" spans="2:6" x14ac:dyDescent="0.25">
      <c r="B763" s="1" t="s">
        <v>29</v>
      </c>
      <c r="C763" s="1">
        <v>150</v>
      </c>
      <c r="D763" s="1">
        <v>8</v>
      </c>
      <c r="E763" s="1">
        <v>2</v>
      </c>
      <c r="F763" s="1">
        <v>4.2480000000000002</v>
      </c>
    </row>
    <row r="764" spans="2:6" x14ac:dyDescent="0.25">
      <c r="B764" s="1" t="s">
        <v>29</v>
      </c>
      <c r="C764" s="1">
        <v>151</v>
      </c>
      <c r="D764" s="1">
        <v>9</v>
      </c>
      <c r="E764" s="1">
        <v>2</v>
      </c>
      <c r="F764" s="1">
        <v>4.2039999999999997</v>
      </c>
    </row>
    <row r="765" spans="2:6" x14ac:dyDescent="0.25">
      <c r="B765" s="1" t="s">
        <v>29</v>
      </c>
      <c r="C765" s="1">
        <v>152</v>
      </c>
      <c r="D765" s="1">
        <v>10</v>
      </c>
      <c r="E765" s="1">
        <v>2</v>
      </c>
      <c r="F765" s="1">
        <v>4.3159999999999998</v>
      </c>
    </row>
    <row r="766" spans="2:6" x14ac:dyDescent="0.25">
      <c r="B766" s="1" t="s">
        <v>29</v>
      </c>
      <c r="C766" s="1">
        <v>153</v>
      </c>
      <c r="D766" s="1">
        <v>11</v>
      </c>
      <c r="E766" s="1">
        <v>2</v>
      </c>
      <c r="F766" s="1">
        <v>4.4160000000000004</v>
      </c>
    </row>
    <row r="767" spans="2:6" x14ac:dyDescent="0.25">
      <c r="B767" s="1" t="s">
        <v>29</v>
      </c>
      <c r="C767" s="1">
        <v>154</v>
      </c>
      <c r="D767" s="1">
        <v>12</v>
      </c>
      <c r="E767" s="1">
        <v>2</v>
      </c>
      <c r="F767" s="1">
        <v>5.79</v>
      </c>
    </row>
    <row r="768" spans="2:6" x14ac:dyDescent="0.25">
      <c r="B768" s="1" t="s">
        <v>29</v>
      </c>
      <c r="C768" s="1">
        <v>155</v>
      </c>
      <c r="D768" s="1">
        <v>13</v>
      </c>
      <c r="E768" s="1">
        <v>2</v>
      </c>
      <c r="F768" s="1">
        <v>4.2130000000000001</v>
      </c>
    </row>
    <row r="769" spans="2:6" x14ac:dyDescent="0.25">
      <c r="B769" s="1" t="s">
        <v>29</v>
      </c>
      <c r="C769" s="1">
        <v>156</v>
      </c>
      <c r="D769" s="1">
        <v>14</v>
      </c>
      <c r="E769" s="1">
        <v>2</v>
      </c>
      <c r="F769" s="1">
        <v>4.117</v>
      </c>
    </row>
    <row r="770" spans="2:6" x14ac:dyDescent="0.25">
      <c r="B770" s="1" t="s">
        <v>29</v>
      </c>
      <c r="C770" s="1">
        <v>157</v>
      </c>
      <c r="D770" s="1">
        <v>15</v>
      </c>
      <c r="E770" s="1">
        <v>2</v>
      </c>
      <c r="F770" s="1">
        <v>7.2430000000000003</v>
      </c>
    </row>
    <row r="771" spans="2:6" x14ac:dyDescent="0.25">
      <c r="B771" s="1" t="s">
        <v>29</v>
      </c>
      <c r="C771" s="1">
        <v>158</v>
      </c>
      <c r="D771" s="1">
        <v>16</v>
      </c>
      <c r="E771" s="1">
        <v>2</v>
      </c>
      <c r="F771" s="1">
        <v>4.1509999999999998</v>
      </c>
    </row>
    <row r="772" spans="2:6" x14ac:dyDescent="0.25">
      <c r="B772" s="1" t="s">
        <v>29</v>
      </c>
      <c r="C772" s="1">
        <v>159</v>
      </c>
      <c r="D772" s="1">
        <v>17</v>
      </c>
      <c r="E772" s="1">
        <v>2</v>
      </c>
      <c r="F772" s="1">
        <v>4.0789999999999997</v>
      </c>
    </row>
    <row r="773" spans="2:6" x14ac:dyDescent="0.25">
      <c r="B773" s="1" t="s">
        <v>29</v>
      </c>
      <c r="C773" s="1">
        <v>160</v>
      </c>
      <c r="D773" s="1">
        <v>18</v>
      </c>
      <c r="E773" s="1">
        <v>2</v>
      </c>
      <c r="F773" s="1">
        <v>4.0759999999999996</v>
      </c>
    </row>
    <row r="774" spans="2:6" x14ac:dyDescent="0.25">
      <c r="B774" s="1" t="s">
        <v>29</v>
      </c>
      <c r="C774" s="1">
        <v>161</v>
      </c>
      <c r="D774" s="1">
        <v>19</v>
      </c>
      <c r="E774" s="1">
        <v>2</v>
      </c>
      <c r="F774" s="1">
        <v>4.2460000000000004</v>
      </c>
    </row>
    <row r="775" spans="2:6" x14ac:dyDescent="0.25">
      <c r="B775" s="1" t="s">
        <v>29</v>
      </c>
      <c r="C775" s="1">
        <v>162</v>
      </c>
      <c r="D775" s="1">
        <v>20</v>
      </c>
      <c r="E775" s="1">
        <v>2</v>
      </c>
      <c r="F775" s="1">
        <v>4.2469999999999999</v>
      </c>
    </row>
    <row r="776" spans="2:6" x14ac:dyDescent="0.25">
      <c r="B776" s="1" t="s">
        <v>29</v>
      </c>
      <c r="C776" s="1">
        <v>163</v>
      </c>
      <c r="D776" s="1">
        <v>21</v>
      </c>
      <c r="E776" s="1">
        <v>2</v>
      </c>
      <c r="F776" s="1">
        <v>4.1829999999999998</v>
      </c>
    </row>
    <row r="777" spans="2:6" x14ac:dyDescent="0.25">
      <c r="B777" s="1" t="s">
        <v>29</v>
      </c>
      <c r="C777" s="1">
        <v>164</v>
      </c>
      <c r="D777" s="1">
        <v>22</v>
      </c>
      <c r="E777" s="1">
        <v>2</v>
      </c>
      <c r="F777" s="1">
        <v>4.2300000000000004</v>
      </c>
    </row>
    <row r="778" spans="2:6" x14ac:dyDescent="0.25">
      <c r="B778" s="1" t="s">
        <v>29</v>
      </c>
      <c r="C778" s="1">
        <v>165</v>
      </c>
      <c r="D778" s="1">
        <v>23</v>
      </c>
      <c r="E778" s="1">
        <v>2</v>
      </c>
      <c r="F778" s="1">
        <v>4.1829999999999998</v>
      </c>
    </row>
    <row r="779" spans="2:6" x14ac:dyDescent="0.25">
      <c r="B779" s="1" t="s">
        <v>29</v>
      </c>
      <c r="C779" s="1">
        <v>166</v>
      </c>
      <c r="D779" s="1">
        <v>24</v>
      </c>
      <c r="E779" s="1">
        <v>2</v>
      </c>
      <c r="F779" s="1">
        <v>4.21</v>
      </c>
    </row>
    <row r="780" spans="2:6" x14ac:dyDescent="0.25">
      <c r="B780" s="1" t="s">
        <v>29</v>
      </c>
      <c r="C780" s="1">
        <v>167</v>
      </c>
      <c r="D780" s="1">
        <v>25</v>
      </c>
      <c r="E780" s="1">
        <v>2</v>
      </c>
      <c r="F780" s="1">
        <v>4.1159999999999997</v>
      </c>
    </row>
    <row r="781" spans="2:6" x14ac:dyDescent="0.25">
      <c r="B781" s="1" t="s">
        <v>29</v>
      </c>
      <c r="C781" s="1">
        <v>168</v>
      </c>
      <c r="D781" s="1">
        <v>26</v>
      </c>
      <c r="E781" s="1">
        <v>2</v>
      </c>
      <c r="F781" s="1">
        <v>4.1609999999999996</v>
      </c>
    </row>
    <row r="782" spans="2:6" x14ac:dyDescent="0.25">
      <c r="B782" s="1" t="s">
        <v>29</v>
      </c>
      <c r="C782" s="1">
        <v>169</v>
      </c>
      <c r="D782" s="1">
        <v>27</v>
      </c>
      <c r="E782" s="1">
        <v>2</v>
      </c>
      <c r="F782" s="1">
        <v>4.1829999999999998</v>
      </c>
    </row>
    <row r="783" spans="2:6" x14ac:dyDescent="0.25">
      <c r="B783" s="1" t="s">
        <v>29</v>
      </c>
      <c r="C783" s="1">
        <v>170</v>
      </c>
      <c r="D783" s="1">
        <v>28</v>
      </c>
      <c r="E783" s="1">
        <v>2</v>
      </c>
      <c r="F783" s="1">
        <v>4.1900000000000004</v>
      </c>
    </row>
    <row r="784" spans="2:6" x14ac:dyDescent="0.25">
      <c r="B784" s="1" t="s">
        <v>29</v>
      </c>
      <c r="C784" s="1">
        <v>171</v>
      </c>
      <c r="D784" s="1">
        <v>29</v>
      </c>
      <c r="E784" s="1">
        <v>2</v>
      </c>
      <c r="F784" s="1">
        <v>4.1500000000000004</v>
      </c>
    </row>
    <row r="785" spans="2:6" x14ac:dyDescent="0.25">
      <c r="B785" s="1" t="s">
        <v>29</v>
      </c>
      <c r="C785" s="1">
        <v>172</v>
      </c>
      <c r="D785" s="1">
        <v>30</v>
      </c>
      <c r="E785" s="1">
        <v>2</v>
      </c>
      <c r="F785" s="1">
        <v>3.7970000000000002</v>
      </c>
    </row>
    <row r="786" spans="2:6" x14ac:dyDescent="0.25">
      <c r="B786" s="1" t="s">
        <v>29</v>
      </c>
      <c r="C786" s="1">
        <v>173</v>
      </c>
      <c r="D786" s="1">
        <v>31</v>
      </c>
      <c r="E786" s="1">
        <v>2</v>
      </c>
      <c r="F786" s="1">
        <v>4.1790000000000003</v>
      </c>
    </row>
    <row r="787" spans="2:6" x14ac:dyDescent="0.25">
      <c r="B787" s="1" t="s">
        <v>29</v>
      </c>
      <c r="C787" s="1">
        <v>174</v>
      </c>
      <c r="D787" s="1">
        <v>32</v>
      </c>
      <c r="E787" s="1">
        <v>2</v>
      </c>
      <c r="F787" s="1">
        <v>5.093</v>
      </c>
    </row>
    <row r="788" spans="2:6" x14ac:dyDescent="0.25">
      <c r="B788" s="1" t="s">
        <v>29</v>
      </c>
      <c r="C788" s="1">
        <v>175</v>
      </c>
      <c r="D788" s="1">
        <v>33</v>
      </c>
      <c r="E788" s="1">
        <v>2</v>
      </c>
      <c r="F788" s="1">
        <v>4.1539999999999999</v>
      </c>
    </row>
    <row r="789" spans="2:6" x14ac:dyDescent="0.25">
      <c r="B789" s="1" t="s">
        <v>29</v>
      </c>
      <c r="C789" s="1">
        <v>176</v>
      </c>
      <c r="D789" s="1">
        <v>34</v>
      </c>
      <c r="E789" s="1">
        <v>2</v>
      </c>
      <c r="F789" s="1">
        <v>4.266</v>
      </c>
    </row>
    <row r="790" spans="2:6" x14ac:dyDescent="0.25">
      <c r="B790" s="1" t="s">
        <v>29</v>
      </c>
      <c r="C790" s="1">
        <v>177</v>
      </c>
      <c r="D790" s="1">
        <v>35</v>
      </c>
      <c r="E790" s="1">
        <v>2</v>
      </c>
      <c r="F790" s="1">
        <v>4.3029999999999999</v>
      </c>
    </row>
    <row r="791" spans="2:6" x14ac:dyDescent="0.25">
      <c r="B791" s="1" t="s">
        <v>29</v>
      </c>
      <c r="C791" s="1">
        <v>178</v>
      </c>
      <c r="D791" s="1">
        <v>36</v>
      </c>
      <c r="E791" s="1">
        <v>2</v>
      </c>
      <c r="F791" s="1">
        <v>4.1970000000000001</v>
      </c>
    </row>
    <row r="792" spans="2:6" x14ac:dyDescent="0.25">
      <c r="B792" s="1" t="s">
        <v>29</v>
      </c>
      <c r="C792" s="1">
        <v>179</v>
      </c>
      <c r="D792" s="1">
        <v>37</v>
      </c>
      <c r="E792" s="1">
        <v>2</v>
      </c>
      <c r="F792" s="1">
        <v>4.1790000000000003</v>
      </c>
    </row>
    <row r="793" spans="2:6" x14ac:dyDescent="0.25">
      <c r="B793" s="1" t="s">
        <v>29</v>
      </c>
      <c r="C793" s="1">
        <v>180</v>
      </c>
      <c r="D793" s="1">
        <v>38</v>
      </c>
      <c r="E793" s="1">
        <v>2</v>
      </c>
      <c r="F793" s="1">
        <v>4.1230000000000002</v>
      </c>
    </row>
    <row r="794" spans="2:6" x14ac:dyDescent="0.25">
      <c r="B794" s="1" t="s">
        <v>29</v>
      </c>
      <c r="C794" s="1">
        <v>181</v>
      </c>
      <c r="D794" s="1">
        <v>39</v>
      </c>
      <c r="E794" s="1">
        <v>2</v>
      </c>
      <c r="F794" s="1">
        <v>4.1399999999999997</v>
      </c>
    </row>
    <row r="795" spans="2:6" x14ac:dyDescent="0.25">
      <c r="B795" s="1" t="s">
        <v>29</v>
      </c>
      <c r="C795" s="1">
        <v>182</v>
      </c>
      <c r="D795" s="1">
        <v>40</v>
      </c>
      <c r="E795" s="1">
        <v>2</v>
      </c>
      <c r="F795" s="1">
        <v>4.0830000000000002</v>
      </c>
    </row>
    <row r="796" spans="2:6" x14ac:dyDescent="0.25">
      <c r="B796" s="1" t="s">
        <v>29</v>
      </c>
      <c r="C796" s="1">
        <v>183</v>
      </c>
      <c r="D796" s="1">
        <v>41</v>
      </c>
      <c r="E796" s="1">
        <v>2</v>
      </c>
      <c r="F796" s="1">
        <v>4.1890000000000001</v>
      </c>
    </row>
    <row r="797" spans="2:6" x14ac:dyDescent="0.25">
      <c r="B797" s="1" t="s">
        <v>29</v>
      </c>
      <c r="C797" s="1">
        <v>184</v>
      </c>
      <c r="D797" s="1">
        <v>42</v>
      </c>
      <c r="E797" s="1">
        <v>2</v>
      </c>
      <c r="F797" s="1">
        <v>4.1630000000000003</v>
      </c>
    </row>
    <row r="798" spans="2:6" x14ac:dyDescent="0.25">
      <c r="B798" s="1" t="s">
        <v>29</v>
      </c>
      <c r="C798" s="1">
        <v>185</v>
      </c>
      <c r="D798" s="1">
        <v>43</v>
      </c>
      <c r="E798" s="1">
        <v>2</v>
      </c>
      <c r="F798" s="1">
        <v>4.2409999999999997</v>
      </c>
    </row>
    <row r="799" spans="2:6" x14ac:dyDescent="0.25">
      <c r="B799" s="1" t="s">
        <v>29</v>
      </c>
      <c r="C799" s="1">
        <v>186</v>
      </c>
      <c r="D799" s="1">
        <v>44</v>
      </c>
      <c r="E799" s="1">
        <v>2</v>
      </c>
      <c r="F799" s="1">
        <v>4.3600000000000003</v>
      </c>
    </row>
    <row r="800" spans="2:6" x14ac:dyDescent="0.25">
      <c r="B800" s="1" t="s">
        <v>29</v>
      </c>
      <c r="C800" s="1">
        <v>187</v>
      </c>
      <c r="D800" s="1">
        <v>45</v>
      </c>
      <c r="E800" s="1">
        <v>2</v>
      </c>
      <c r="F800" s="1">
        <v>6.593</v>
      </c>
    </row>
    <row r="801" spans="2:6" x14ac:dyDescent="0.25">
      <c r="B801" s="1" t="s">
        <v>29</v>
      </c>
      <c r="C801" s="1">
        <v>188</v>
      </c>
      <c r="D801" s="1">
        <v>46</v>
      </c>
      <c r="E801" s="1">
        <v>2</v>
      </c>
      <c r="F801" s="1">
        <v>4.2779999999999996</v>
      </c>
    </row>
    <row r="802" spans="2:6" x14ac:dyDescent="0.25">
      <c r="B802" s="1" t="s">
        <v>29</v>
      </c>
      <c r="C802" s="1">
        <v>189</v>
      </c>
      <c r="D802" s="1">
        <v>47</v>
      </c>
      <c r="E802" s="1">
        <v>2</v>
      </c>
      <c r="F802" s="1">
        <v>4.0510000000000002</v>
      </c>
    </row>
    <row r="803" spans="2:6" x14ac:dyDescent="0.25">
      <c r="B803" s="1" t="s">
        <v>29</v>
      </c>
      <c r="C803" s="1">
        <v>190</v>
      </c>
      <c r="D803" s="1">
        <v>48</v>
      </c>
      <c r="E803" s="1">
        <v>2</v>
      </c>
      <c r="F803" s="1">
        <v>4.1260000000000003</v>
      </c>
    </row>
    <row r="804" spans="2:6" x14ac:dyDescent="0.25">
      <c r="B804" s="1" t="s">
        <v>29</v>
      </c>
      <c r="C804" s="1">
        <v>191</v>
      </c>
      <c r="D804" s="1">
        <v>49</v>
      </c>
      <c r="E804" s="1">
        <v>2</v>
      </c>
      <c r="F804" s="1">
        <v>4.2290000000000001</v>
      </c>
    </row>
    <row r="805" spans="2:6" x14ac:dyDescent="0.25">
      <c r="B805" s="1" t="s">
        <v>29</v>
      </c>
      <c r="C805" s="1">
        <v>192</v>
      </c>
      <c r="D805" s="1">
        <v>50</v>
      </c>
      <c r="E805" s="1">
        <v>2</v>
      </c>
      <c r="F805" s="1">
        <v>4.1639999999999997</v>
      </c>
    </row>
    <row r="806" spans="2:6" x14ac:dyDescent="0.25">
      <c r="B806" s="1" t="s">
        <v>29</v>
      </c>
      <c r="C806" s="1">
        <v>193</v>
      </c>
      <c r="D806" s="1">
        <v>51</v>
      </c>
      <c r="E806" s="1">
        <v>2</v>
      </c>
      <c r="F806" s="1">
        <v>4.173</v>
      </c>
    </row>
    <row r="807" spans="2:6" x14ac:dyDescent="0.25">
      <c r="B807" s="1" t="s">
        <v>29</v>
      </c>
      <c r="C807" s="1">
        <v>194</v>
      </c>
      <c r="D807" s="1">
        <v>52</v>
      </c>
      <c r="E807" s="1">
        <v>2</v>
      </c>
      <c r="F807" s="1">
        <v>4.1660000000000004</v>
      </c>
    </row>
    <row r="808" spans="2:6" x14ac:dyDescent="0.25">
      <c r="B808" s="1" t="s">
        <v>29</v>
      </c>
      <c r="C808" s="1">
        <v>195</v>
      </c>
      <c r="D808" s="1">
        <v>53</v>
      </c>
      <c r="E808" s="1">
        <v>2</v>
      </c>
      <c r="F808" s="1">
        <v>4.3090000000000002</v>
      </c>
    </row>
    <row r="809" spans="2:6" x14ac:dyDescent="0.25">
      <c r="B809" s="1" t="s">
        <v>29</v>
      </c>
      <c r="C809" s="1">
        <v>196</v>
      </c>
      <c r="D809" s="1">
        <v>54</v>
      </c>
      <c r="E809" s="1">
        <v>2</v>
      </c>
      <c r="F809" s="1">
        <v>4.1529999999999996</v>
      </c>
    </row>
    <row r="810" spans="2:6" x14ac:dyDescent="0.25">
      <c r="B810" s="1" t="s">
        <v>29</v>
      </c>
      <c r="C810" s="1">
        <v>197</v>
      </c>
      <c r="D810" s="1">
        <v>55</v>
      </c>
      <c r="E810" s="1">
        <v>2</v>
      </c>
      <c r="F810" s="1">
        <v>4.1379999999999999</v>
      </c>
    </row>
    <row r="811" spans="2:6" x14ac:dyDescent="0.25">
      <c r="B811" s="1" t="s">
        <v>29</v>
      </c>
      <c r="C811" s="1">
        <v>198</v>
      </c>
      <c r="D811" s="1">
        <v>56</v>
      </c>
      <c r="E811" s="1">
        <v>2</v>
      </c>
      <c r="F811" s="1">
        <v>4.1349999999999998</v>
      </c>
    </row>
    <row r="812" spans="2:6" x14ac:dyDescent="0.25">
      <c r="B812" s="1" t="s">
        <v>29</v>
      </c>
      <c r="C812" s="1">
        <v>199</v>
      </c>
      <c r="D812" s="1">
        <v>57</v>
      </c>
      <c r="E812" s="1">
        <v>2</v>
      </c>
      <c r="F812" s="1">
        <v>4.1769999999999996</v>
      </c>
    </row>
    <row r="813" spans="2:6" x14ac:dyDescent="0.25">
      <c r="B813" s="1" t="s">
        <v>29</v>
      </c>
      <c r="C813" s="1">
        <v>200</v>
      </c>
      <c r="D813" s="1">
        <v>58</v>
      </c>
      <c r="E813" s="1">
        <v>2</v>
      </c>
      <c r="F813" s="1">
        <v>4.1230000000000002</v>
      </c>
    </row>
    <row r="814" spans="2:6" x14ac:dyDescent="0.25">
      <c r="B814" s="1" t="s">
        <v>29</v>
      </c>
      <c r="C814" s="1">
        <v>201</v>
      </c>
      <c r="D814" s="1">
        <v>59</v>
      </c>
      <c r="E814" s="1">
        <v>2</v>
      </c>
      <c r="F814" s="1">
        <v>4.1769999999999996</v>
      </c>
    </row>
    <row r="815" spans="2:6" x14ac:dyDescent="0.25">
      <c r="B815" s="1" t="s">
        <v>29</v>
      </c>
      <c r="C815" s="1">
        <v>202</v>
      </c>
      <c r="D815" s="1">
        <v>60</v>
      </c>
      <c r="E815" s="1">
        <v>2</v>
      </c>
      <c r="F815" s="1">
        <v>4.2610000000000001</v>
      </c>
    </row>
    <row r="816" spans="2:6" x14ac:dyDescent="0.25">
      <c r="B816" s="1" t="s">
        <v>29</v>
      </c>
      <c r="C816" s="1">
        <v>203</v>
      </c>
      <c r="D816" s="1">
        <v>61</v>
      </c>
      <c r="E816" s="1">
        <v>2</v>
      </c>
      <c r="F816" s="1">
        <v>4.1950000000000003</v>
      </c>
    </row>
    <row r="817" spans="2:6" x14ac:dyDescent="0.25">
      <c r="B817" s="1" t="s">
        <v>29</v>
      </c>
      <c r="C817" s="1">
        <v>204</v>
      </c>
      <c r="D817" s="1">
        <v>62</v>
      </c>
      <c r="E817" s="1">
        <v>2</v>
      </c>
      <c r="F817" s="1">
        <v>4.274</v>
      </c>
    </row>
    <row r="818" spans="2:6" x14ac:dyDescent="0.25">
      <c r="B818" s="1" t="s">
        <v>29</v>
      </c>
      <c r="C818" s="1">
        <v>205</v>
      </c>
      <c r="D818" s="1">
        <v>63</v>
      </c>
      <c r="E818" s="1">
        <v>2</v>
      </c>
      <c r="F818" s="1">
        <v>4.101</v>
      </c>
    </row>
    <row r="819" spans="2:6" x14ac:dyDescent="0.25">
      <c r="B819" s="1" t="s">
        <v>29</v>
      </c>
      <c r="C819" s="1">
        <v>206</v>
      </c>
      <c r="D819" s="1">
        <v>64</v>
      </c>
      <c r="E819" s="1">
        <v>2</v>
      </c>
      <c r="F819" s="1">
        <v>4.1420000000000003</v>
      </c>
    </row>
    <row r="820" spans="2:6" x14ac:dyDescent="0.25">
      <c r="B820" s="1" t="s">
        <v>29</v>
      </c>
      <c r="C820" s="1">
        <v>207</v>
      </c>
      <c r="D820" s="1">
        <v>65</v>
      </c>
      <c r="E820" s="1">
        <v>2</v>
      </c>
      <c r="F820" s="1">
        <v>3.8450000000000002</v>
      </c>
    </row>
    <row r="821" spans="2:6" x14ac:dyDescent="0.25">
      <c r="B821" s="1" t="s">
        <v>29</v>
      </c>
      <c r="C821" s="1">
        <v>208</v>
      </c>
      <c r="D821" s="1">
        <v>66</v>
      </c>
      <c r="E821" s="1">
        <v>2</v>
      </c>
      <c r="F821" s="1">
        <v>4.1269999999999998</v>
      </c>
    </row>
    <row r="822" spans="2:6" x14ac:dyDescent="0.25">
      <c r="B822" s="1" t="s">
        <v>29</v>
      </c>
      <c r="C822" s="1">
        <v>209</v>
      </c>
      <c r="D822" s="1">
        <v>67</v>
      </c>
      <c r="E822" s="1">
        <v>2</v>
      </c>
      <c r="F822" s="1">
        <v>4.0880000000000001</v>
      </c>
    </row>
    <row r="823" spans="2:6" x14ac:dyDescent="0.25">
      <c r="B823" s="1" t="s">
        <v>29</v>
      </c>
      <c r="C823" s="1">
        <v>210</v>
      </c>
      <c r="D823" s="1">
        <v>68</v>
      </c>
      <c r="E823" s="1">
        <v>2</v>
      </c>
      <c r="F823" s="1">
        <v>4.1459999999999999</v>
      </c>
    </row>
    <row r="824" spans="2:6" x14ac:dyDescent="0.25">
      <c r="B824" s="1" t="s">
        <v>29</v>
      </c>
      <c r="C824" s="1">
        <v>211</v>
      </c>
      <c r="D824" s="1">
        <v>69</v>
      </c>
      <c r="E824" s="1">
        <v>2</v>
      </c>
      <c r="F824" s="1">
        <v>4.2690000000000001</v>
      </c>
    </row>
    <row r="825" spans="2:6" x14ac:dyDescent="0.25">
      <c r="B825" s="1" t="s">
        <v>29</v>
      </c>
      <c r="C825" s="1">
        <v>212</v>
      </c>
      <c r="D825" s="1">
        <v>70</v>
      </c>
      <c r="E825" s="1">
        <v>2</v>
      </c>
      <c r="F825" s="1">
        <v>4.16</v>
      </c>
    </row>
    <row r="826" spans="2:6" x14ac:dyDescent="0.25">
      <c r="B826" s="1" t="s">
        <v>29</v>
      </c>
      <c r="C826" s="1">
        <v>72</v>
      </c>
      <c r="D826" s="1">
        <v>1</v>
      </c>
      <c r="E826" s="1">
        <v>3</v>
      </c>
      <c r="F826" s="1">
        <v>3.8420000000000001</v>
      </c>
    </row>
    <row r="827" spans="2:6" x14ac:dyDescent="0.25">
      <c r="B827" s="1" t="s">
        <v>29</v>
      </c>
      <c r="C827" s="1">
        <v>73</v>
      </c>
      <c r="D827" s="1">
        <v>2</v>
      </c>
      <c r="E827" s="1">
        <v>3</v>
      </c>
      <c r="F827" s="1">
        <v>4.2</v>
      </c>
    </row>
    <row r="828" spans="2:6" x14ac:dyDescent="0.25">
      <c r="B828" s="1" t="s">
        <v>29</v>
      </c>
      <c r="C828" s="1">
        <v>74</v>
      </c>
      <c r="D828" s="1">
        <v>3</v>
      </c>
      <c r="E828" s="1">
        <v>3</v>
      </c>
      <c r="F828" s="1">
        <v>4.165</v>
      </c>
    </row>
    <row r="829" spans="2:6" x14ac:dyDescent="0.25">
      <c r="B829" s="1" t="s">
        <v>29</v>
      </c>
      <c r="C829" s="1">
        <v>75</v>
      </c>
      <c r="D829" s="1">
        <v>4</v>
      </c>
      <c r="E829" s="1">
        <v>3</v>
      </c>
      <c r="F829" s="1">
        <v>4.234</v>
      </c>
    </row>
    <row r="830" spans="2:6" x14ac:dyDescent="0.25">
      <c r="B830" s="1" t="s">
        <v>29</v>
      </c>
      <c r="C830" s="1">
        <v>76</v>
      </c>
      <c r="D830" s="1">
        <v>5</v>
      </c>
      <c r="E830" s="1">
        <v>3</v>
      </c>
      <c r="F830" s="1">
        <v>4.1120000000000001</v>
      </c>
    </row>
    <row r="831" spans="2:6" x14ac:dyDescent="0.25">
      <c r="B831" s="1" t="s">
        <v>29</v>
      </c>
      <c r="C831" s="1">
        <v>77</v>
      </c>
      <c r="D831" s="1">
        <v>6</v>
      </c>
      <c r="E831" s="1">
        <v>3</v>
      </c>
      <c r="F831" s="1">
        <v>6.7350000000000003</v>
      </c>
    </row>
    <row r="832" spans="2:6" x14ac:dyDescent="0.25">
      <c r="B832" s="1" t="s">
        <v>29</v>
      </c>
      <c r="C832" s="1">
        <v>78</v>
      </c>
      <c r="D832" s="1">
        <v>7</v>
      </c>
      <c r="E832" s="1">
        <v>3</v>
      </c>
      <c r="F832" s="1">
        <v>4.1580000000000004</v>
      </c>
    </row>
    <row r="833" spans="2:6" x14ac:dyDescent="0.25">
      <c r="B833" s="1" t="s">
        <v>29</v>
      </c>
      <c r="C833" s="1">
        <v>79</v>
      </c>
      <c r="D833" s="1">
        <v>8</v>
      </c>
      <c r="E833" s="1">
        <v>3</v>
      </c>
      <c r="F833" s="1">
        <v>4.0999999999999996</v>
      </c>
    </row>
    <row r="834" spans="2:6" x14ac:dyDescent="0.25">
      <c r="B834" s="1" t="s">
        <v>29</v>
      </c>
      <c r="C834" s="1">
        <v>80</v>
      </c>
      <c r="D834" s="1">
        <v>9</v>
      </c>
      <c r="E834" s="1">
        <v>3</v>
      </c>
      <c r="F834" s="1">
        <v>4.1260000000000003</v>
      </c>
    </row>
    <row r="835" spans="2:6" x14ac:dyDescent="0.25">
      <c r="B835" s="1" t="s">
        <v>29</v>
      </c>
      <c r="C835" s="1">
        <v>81</v>
      </c>
      <c r="D835" s="1">
        <v>10</v>
      </c>
      <c r="E835" s="1">
        <v>3</v>
      </c>
      <c r="F835" s="1">
        <v>4.1120000000000001</v>
      </c>
    </row>
    <row r="836" spans="2:6" x14ac:dyDescent="0.25">
      <c r="B836" s="1" t="s">
        <v>29</v>
      </c>
      <c r="C836" s="1">
        <v>82</v>
      </c>
      <c r="D836" s="1">
        <v>11</v>
      </c>
      <c r="E836" s="1">
        <v>3</v>
      </c>
      <c r="F836" s="1">
        <v>4.077</v>
      </c>
    </row>
    <row r="837" spans="2:6" x14ac:dyDescent="0.25">
      <c r="B837" s="1" t="s">
        <v>29</v>
      </c>
      <c r="C837" s="1">
        <v>83</v>
      </c>
      <c r="D837" s="1">
        <v>12</v>
      </c>
      <c r="E837" s="1">
        <v>3</v>
      </c>
      <c r="F837" s="1">
        <v>4.1749999999999998</v>
      </c>
    </row>
    <row r="838" spans="2:6" x14ac:dyDescent="0.25">
      <c r="B838" s="1" t="s">
        <v>29</v>
      </c>
      <c r="C838" s="1">
        <v>84</v>
      </c>
      <c r="D838" s="1">
        <v>13</v>
      </c>
      <c r="E838" s="1">
        <v>3</v>
      </c>
      <c r="F838" s="1">
        <v>4.1870000000000003</v>
      </c>
    </row>
    <row r="839" spans="2:6" x14ac:dyDescent="0.25">
      <c r="B839" s="1" t="s">
        <v>29</v>
      </c>
      <c r="C839" s="1">
        <v>85</v>
      </c>
      <c r="D839" s="1">
        <v>14</v>
      </c>
      <c r="E839" s="1">
        <v>3</v>
      </c>
      <c r="F839" s="1">
        <v>4.2249999999999996</v>
      </c>
    </row>
    <row r="840" spans="2:6" x14ac:dyDescent="0.25">
      <c r="B840" s="1" t="s">
        <v>29</v>
      </c>
      <c r="C840" s="1">
        <v>86</v>
      </c>
      <c r="D840" s="1">
        <v>15</v>
      </c>
      <c r="E840" s="1">
        <v>3</v>
      </c>
      <c r="F840" s="1">
        <v>4.4939999999999998</v>
      </c>
    </row>
    <row r="841" spans="2:6" x14ac:dyDescent="0.25">
      <c r="B841" s="1" t="s">
        <v>29</v>
      </c>
      <c r="C841" s="1">
        <v>87</v>
      </c>
      <c r="D841" s="1">
        <v>16</v>
      </c>
      <c r="E841" s="1">
        <v>3</v>
      </c>
      <c r="F841" s="1">
        <v>4.2009999999999996</v>
      </c>
    </row>
    <row r="842" spans="2:6" x14ac:dyDescent="0.25">
      <c r="B842" s="1" t="s">
        <v>29</v>
      </c>
      <c r="C842" s="1">
        <v>88</v>
      </c>
      <c r="D842" s="1">
        <v>17</v>
      </c>
      <c r="E842" s="1">
        <v>3</v>
      </c>
      <c r="F842" s="1">
        <v>4.3250000000000002</v>
      </c>
    </row>
    <row r="843" spans="2:6" x14ac:dyDescent="0.25">
      <c r="B843" s="1" t="s">
        <v>29</v>
      </c>
      <c r="C843" s="1">
        <v>89</v>
      </c>
      <c r="D843" s="1">
        <v>18</v>
      </c>
      <c r="E843" s="1">
        <v>3</v>
      </c>
      <c r="F843" s="1">
        <v>4.2590000000000003</v>
      </c>
    </row>
    <row r="844" spans="2:6" x14ac:dyDescent="0.25">
      <c r="B844" s="1" t="s">
        <v>29</v>
      </c>
      <c r="C844" s="1">
        <v>90</v>
      </c>
      <c r="D844" s="1">
        <v>19</v>
      </c>
      <c r="E844" s="1">
        <v>3</v>
      </c>
      <c r="F844" s="1">
        <v>4.2130000000000001</v>
      </c>
    </row>
    <row r="845" spans="2:6" x14ac:dyDescent="0.25">
      <c r="B845" s="1" t="s">
        <v>29</v>
      </c>
      <c r="C845" s="1">
        <v>91</v>
      </c>
      <c r="D845" s="1">
        <v>20</v>
      </c>
      <c r="E845" s="1">
        <v>3</v>
      </c>
      <c r="F845" s="1">
        <v>4.16</v>
      </c>
    </row>
    <row r="846" spans="2:6" x14ac:dyDescent="0.25">
      <c r="B846" s="1" t="s">
        <v>29</v>
      </c>
      <c r="C846" s="1">
        <v>92</v>
      </c>
      <c r="D846" s="1">
        <v>21</v>
      </c>
      <c r="E846" s="1">
        <v>3</v>
      </c>
      <c r="F846" s="1">
        <v>4.1349999999999998</v>
      </c>
    </row>
    <row r="847" spans="2:6" x14ac:dyDescent="0.25">
      <c r="B847" s="1" t="s">
        <v>29</v>
      </c>
      <c r="C847" s="1">
        <v>93</v>
      </c>
      <c r="D847" s="1">
        <v>22</v>
      </c>
      <c r="E847" s="1">
        <v>3</v>
      </c>
      <c r="F847" s="1">
        <v>4.343</v>
      </c>
    </row>
    <row r="848" spans="2:6" x14ac:dyDescent="0.25">
      <c r="B848" s="1" t="s">
        <v>29</v>
      </c>
      <c r="C848" s="1">
        <v>94</v>
      </c>
      <c r="D848" s="1">
        <v>23</v>
      </c>
      <c r="E848" s="1">
        <v>3</v>
      </c>
      <c r="F848" s="1">
        <v>4.1710000000000003</v>
      </c>
    </row>
    <row r="849" spans="2:6" x14ac:dyDescent="0.25">
      <c r="B849" s="1" t="s">
        <v>29</v>
      </c>
      <c r="C849" s="1">
        <v>95</v>
      </c>
      <c r="D849" s="1">
        <v>24</v>
      </c>
      <c r="E849" s="1">
        <v>3</v>
      </c>
      <c r="F849" s="1">
        <v>6.085</v>
      </c>
    </row>
    <row r="850" spans="2:6" x14ac:dyDescent="0.25">
      <c r="B850" s="1" t="s">
        <v>29</v>
      </c>
      <c r="C850" s="1">
        <v>96</v>
      </c>
      <c r="D850" s="1">
        <v>25</v>
      </c>
      <c r="E850" s="1">
        <v>3</v>
      </c>
      <c r="F850" s="1">
        <v>4.2169999999999996</v>
      </c>
    </row>
    <row r="851" spans="2:6" x14ac:dyDescent="0.25">
      <c r="B851" s="1" t="s">
        <v>29</v>
      </c>
      <c r="C851" s="1">
        <v>97</v>
      </c>
      <c r="D851" s="1">
        <v>26</v>
      </c>
      <c r="E851" s="1">
        <v>3</v>
      </c>
      <c r="F851" s="1">
        <v>4.173</v>
      </c>
    </row>
    <row r="852" spans="2:6" x14ac:dyDescent="0.25">
      <c r="B852" s="1" t="s">
        <v>29</v>
      </c>
      <c r="C852" s="1">
        <v>98</v>
      </c>
      <c r="D852" s="1">
        <v>27</v>
      </c>
      <c r="E852" s="1">
        <v>3</v>
      </c>
      <c r="F852" s="1">
        <v>4.218</v>
      </c>
    </row>
    <row r="853" spans="2:6" x14ac:dyDescent="0.25">
      <c r="B853" s="1" t="s">
        <v>29</v>
      </c>
      <c r="C853" s="1">
        <v>99</v>
      </c>
      <c r="D853" s="1">
        <v>28</v>
      </c>
      <c r="E853" s="1">
        <v>3</v>
      </c>
      <c r="F853" s="1">
        <v>4.2880000000000003</v>
      </c>
    </row>
    <row r="854" spans="2:6" x14ac:dyDescent="0.25">
      <c r="B854" s="1" t="s">
        <v>29</v>
      </c>
      <c r="C854" s="1">
        <v>100</v>
      </c>
      <c r="D854" s="1">
        <v>29</v>
      </c>
      <c r="E854" s="1">
        <v>3</v>
      </c>
      <c r="F854" s="1">
        <v>4.2640000000000002</v>
      </c>
    </row>
    <row r="855" spans="2:6" x14ac:dyDescent="0.25">
      <c r="B855" s="1" t="s">
        <v>29</v>
      </c>
      <c r="C855" s="1">
        <v>101</v>
      </c>
      <c r="D855" s="1">
        <v>30</v>
      </c>
      <c r="E855" s="1">
        <v>3</v>
      </c>
      <c r="F855" s="1">
        <v>4.2619999999999996</v>
      </c>
    </row>
    <row r="856" spans="2:6" x14ac:dyDescent="0.25">
      <c r="B856" s="1" t="s">
        <v>29</v>
      </c>
      <c r="C856" s="1">
        <v>102</v>
      </c>
      <c r="D856" s="1">
        <v>31</v>
      </c>
      <c r="E856" s="1">
        <v>3</v>
      </c>
      <c r="F856" s="1">
        <v>4.21</v>
      </c>
    </row>
    <row r="857" spans="2:6" x14ac:dyDescent="0.25">
      <c r="B857" s="1" t="s">
        <v>29</v>
      </c>
      <c r="C857" s="1">
        <v>103</v>
      </c>
      <c r="D857" s="1">
        <v>32</v>
      </c>
      <c r="E857" s="1">
        <v>3</v>
      </c>
      <c r="F857" s="1">
        <v>4.1319999999999997</v>
      </c>
    </row>
    <row r="858" spans="2:6" x14ac:dyDescent="0.25">
      <c r="B858" s="1" t="s">
        <v>29</v>
      </c>
      <c r="C858" s="1">
        <v>104</v>
      </c>
      <c r="D858" s="1">
        <v>33</v>
      </c>
      <c r="E858" s="1">
        <v>3</v>
      </c>
      <c r="F858" s="1">
        <v>5.3360000000000003</v>
      </c>
    </row>
    <row r="859" spans="2:6" x14ac:dyDescent="0.25">
      <c r="B859" s="1" t="s">
        <v>29</v>
      </c>
      <c r="C859" s="1">
        <v>105</v>
      </c>
      <c r="D859" s="1">
        <v>34</v>
      </c>
      <c r="E859" s="1">
        <v>3</v>
      </c>
      <c r="F859" s="1">
        <v>4.1130000000000004</v>
      </c>
    </row>
    <row r="860" spans="2:6" x14ac:dyDescent="0.25">
      <c r="B860" s="1" t="s">
        <v>29</v>
      </c>
      <c r="C860" s="1">
        <v>106</v>
      </c>
      <c r="D860" s="1">
        <v>35</v>
      </c>
      <c r="E860" s="1">
        <v>3</v>
      </c>
      <c r="F860" s="1">
        <v>4.234</v>
      </c>
    </row>
    <row r="861" spans="2:6" x14ac:dyDescent="0.25">
      <c r="B861" s="1" t="s">
        <v>29</v>
      </c>
      <c r="C861" s="1">
        <v>107</v>
      </c>
      <c r="D861" s="1">
        <v>36</v>
      </c>
      <c r="E861" s="1">
        <v>3</v>
      </c>
      <c r="F861" s="1">
        <v>4.2619999999999996</v>
      </c>
    </row>
    <row r="862" spans="2:6" x14ac:dyDescent="0.25">
      <c r="B862" s="1" t="s">
        <v>29</v>
      </c>
      <c r="C862" s="1">
        <v>108</v>
      </c>
      <c r="D862" s="1">
        <v>37</v>
      </c>
      <c r="E862" s="1">
        <v>3</v>
      </c>
      <c r="F862" s="1">
        <v>4.1959999999999997</v>
      </c>
    </row>
    <row r="863" spans="2:6" x14ac:dyDescent="0.25">
      <c r="B863" s="1" t="s">
        <v>29</v>
      </c>
      <c r="C863" s="1">
        <v>109</v>
      </c>
      <c r="D863" s="1">
        <v>38</v>
      </c>
      <c r="E863" s="1">
        <v>3</v>
      </c>
      <c r="F863" s="1">
        <v>4.2619999999999996</v>
      </c>
    </row>
    <row r="864" spans="2:6" x14ac:dyDescent="0.25">
      <c r="B864" s="1" t="s">
        <v>29</v>
      </c>
      <c r="C864" s="1">
        <v>110</v>
      </c>
      <c r="D864" s="1">
        <v>39</v>
      </c>
      <c r="E864" s="1">
        <v>3</v>
      </c>
      <c r="F864" s="1">
        <v>4.1500000000000004</v>
      </c>
    </row>
    <row r="865" spans="2:6" x14ac:dyDescent="0.25">
      <c r="B865" s="1" t="s">
        <v>29</v>
      </c>
      <c r="C865" s="1">
        <v>111</v>
      </c>
      <c r="D865" s="1">
        <v>40</v>
      </c>
      <c r="E865" s="1">
        <v>3</v>
      </c>
      <c r="F865" s="1">
        <v>4.2380000000000004</v>
      </c>
    </row>
    <row r="866" spans="2:6" x14ac:dyDescent="0.25">
      <c r="B866" s="1" t="s">
        <v>29</v>
      </c>
      <c r="C866" s="1">
        <v>112</v>
      </c>
      <c r="D866" s="1">
        <v>41</v>
      </c>
      <c r="E866" s="1">
        <v>3</v>
      </c>
      <c r="F866" s="1">
        <v>4.2720000000000002</v>
      </c>
    </row>
    <row r="867" spans="2:6" x14ac:dyDescent="0.25">
      <c r="B867" s="1" t="s">
        <v>29</v>
      </c>
      <c r="C867" s="1">
        <v>113</v>
      </c>
      <c r="D867" s="1">
        <v>42</v>
      </c>
      <c r="E867" s="1">
        <v>3</v>
      </c>
      <c r="F867" s="1">
        <v>4.157</v>
      </c>
    </row>
    <row r="868" spans="2:6" x14ac:dyDescent="0.25">
      <c r="B868" s="1" t="s">
        <v>29</v>
      </c>
      <c r="C868" s="1">
        <v>114</v>
      </c>
      <c r="D868" s="1">
        <v>43</v>
      </c>
      <c r="E868" s="1">
        <v>3</v>
      </c>
      <c r="F868" s="1">
        <v>4.1829999999999998</v>
      </c>
    </row>
    <row r="869" spans="2:6" x14ac:dyDescent="0.25">
      <c r="B869" s="1" t="s">
        <v>29</v>
      </c>
      <c r="C869" s="1">
        <v>115</v>
      </c>
      <c r="D869" s="1">
        <v>44</v>
      </c>
      <c r="E869" s="1">
        <v>3</v>
      </c>
      <c r="F869" s="1">
        <v>4.2110000000000003</v>
      </c>
    </row>
    <row r="870" spans="2:6" x14ac:dyDescent="0.25">
      <c r="B870" s="1" t="s">
        <v>29</v>
      </c>
      <c r="C870" s="1">
        <v>116</v>
      </c>
      <c r="D870" s="1">
        <v>45</v>
      </c>
      <c r="E870" s="1">
        <v>3</v>
      </c>
      <c r="F870" s="1">
        <v>4.1660000000000004</v>
      </c>
    </row>
    <row r="871" spans="2:6" x14ac:dyDescent="0.25">
      <c r="B871" s="1" t="s">
        <v>29</v>
      </c>
      <c r="C871" s="1">
        <v>117</v>
      </c>
      <c r="D871" s="1">
        <v>46</v>
      </c>
      <c r="E871" s="1">
        <v>3</v>
      </c>
      <c r="F871" s="1">
        <v>4.2119999999999997</v>
      </c>
    </row>
    <row r="872" spans="2:6" x14ac:dyDescent="0.25">
      <c r="B872" s="1" t="s">
        <v>29</v>
      </c>
      <c r="C872" s="1">
        <v>118</v>
      </c>
      <c r="D872" s="1">
        <v>47</v>
      </c>
      <c r="E872" s="1">
        <v>3</v>
      </c>
      <c r="F872" s="1">
        <v>4.1710000000000003</v>
      </c>
    </row>
    <row r="873" spans="2:6" x14ac:dyDescent="0.25">
      <c r="B873" s="1" t="s">
        <v>29</v>
      </c>
      <c r="C873" s="1">
        <v>119</v>
      </c>
      <c r="D873" s="1">
        <v>48</v>
      </c>
      <c r="E873" s="1">
        <v>3</v>
      </c>
      <c r="F873" s="1">
        <v>4.1740000000000004</v>
      </c>
    </row>
    <row r="874" spans="2:6" x14ac:dyDescent="0.25">
      <c r="B874" s="1" t="s">
        <v>29</v>
      </c>
      <c r="C874" s="1">
        <v>120</v>
      </c>
      <c r="D874" s="1">
        <v>49</v>
      </c>
      <c r="E874" s="1">
        <v>3</v>
      </c>
      <c r="F874" s="1">
        <v>4.133</v>
      </c>
    </row>
    <row r="875" spans="2:6" x14ac:dyDescent="0.25">
      <c r="B875" s="1" t="s">
        <v>29</v>
      </c>
      <c r="C875" s="1">
        <v>121</v>
      </c>
      <c r="D875" s="1">
        <v>50</v>
      </c>
      <c r="E875" s="1">
        <v>3</v>
      </c>
      <c r="F875" s="1">
        <v>4.2759999999999998</v>
      </c>
    </row>
    <row r="876" spans="2:6" x14ac:dyDescent="0.25">
      <c r="B876" s="1" t="s">
        <v>29</v>
      </c>
      <c r="C876" s="1">
        <v>122</v>
      </c>
      <c r="D876" s="1">
        <v>51</v>
      </c>
      <c r="E876" s="1">
        <v>3</v>
      </c>
      <c r="F876" s="1">
        <v>4.2329999999999997</v>
      </c>
    </row>
    <row r="877" spans="2:6" x14ac:dyDescent="0.25">
      <c r="B877" s="1" t="s">
        <v>29</v>
      </c>
      <c r="C877" s="1">
        <v>123</v>
      </c>
      <c r="D877" s="1">
        <v>52</v>
      </c>
      <c r="E877" s="1">
        <v>3</v>
      </c>
      <c r="F877" s="1">
        <v>4.1820000000000004</v>
      </c>
    </row>
    <row r="878" spans="2:6" x14ac:dyDescent="0.25">
      <c r="B878" s="1" t="s">
        <v>29</v>
      </c>
      <c r="C878" s="1">
        <v>124</v>
      </c>
      <c r="D878" s="1">
        <v>53</v>
      </c>
      <c r="E878" s="1">
        <v>3</v>
      </c>
      <c r="F878" s="1">
        <v>4.2279999999999998</v>
      </c>
    </row>
    <row r="879" spans="2:6" x14ac:dyDescent="0.25">
      <c r="B879" s="1" t="s">
        <v>29</v>
      </c>
      <c r="C879" s="1">
        <v>125</v>
      </c>
      <c r="D879" s="1">
        <v>54</v>
      </c>
      <c r="E879" s="1">
        <v>3</v>
      </c>
      <c r="F879" s="1">
        <v>4.16</v>
      </c>
    </row>
    <row r="880" spans="2:6" x14ac:dyDescent="0.25">
      <c r="B880" s="1" t="s">
        <v>29</v>
      </c>
      <c r="C880" s="1">
        <v>126</v>
      </c>
      <c r="D880" s="1">
        <v>55</v>
      </c>
      <c r="E880" s="1">
        <v>3</v>
      </c>
      <c r="F880" s="1">
        <v>4.1459999999999999</v>
      </c>
    </row>
    <row r="881" spans="2:6" x14ac:dyDescent="0.25">
      <c r="B881" s="1" t="s">
        <v>29</v>
      </c>
      <c r="C881" s="1">
        <v>127</v>
      </c>
      <c r="D881" s="1">
        <v>56</v>
      </c>
      <c r="E881" s="1">
        <v>3</v>
      </c>
      <c r="F881" s="1">
        <v>4.1130000000000004</v>
      </c>
    </row>
    <row r="882" spans="2:6" x14ac:dyDescent="0.25">
      <c r="B882" s="1" t="s">
        <v>29</v>
      </c>
      <c r="C882" s="1">
        <v>128</v>
      </c>
      <c r="D882" s="1">
        <v>57</v>
      </c>
      <c r="E882" s="1">
        <v>3</v>
      </c>
      <c r="F882" s="1">
        <v>4.1470000000000002</v>
      </c>
    </row>
    <row r="883" spans="2:6" x14ac:dyDescent="0.25">
      <c r="B883" s="1" t="s">
        <v>29</v>
      </c>
      <c r="C883" s="1">
        <v>129</v>
      </c>
      <c r="D883" s="1">
        <v>58</v>
      </c>
      <c r="E883" s="1">
        <v>3</v>
      </c>
      <c r="F883" s="1">
        <v>4.1280000000000001</v>
      </c>
    </row>
    <row r="884" spans="2:6" x14ac:dyDescent="0.25">
      <c r="B884" s="1" t="s">
        <v>29</v>
      </c>
      <c r="C884" s="1">
        <v>130</v>
      </c>
      <c r="D884" s="1">
        <v>59</v>
      </c>
      <c r="E884" s="1">
        <v>3</v>
      </c>
      <c r="F884" s="1">
        <v>4.1269999999999998</v>
      </c>
    </row>
    <row r="885" spans="2:6" x14ac:dyDescent="0.25">
      <c r="B885" s="1" t="s">
        <v>29</v>
      </c>
      <c r="C885" s="1">
        <v>131</v>
      </c>
      <c r="D885" s="1">
        <v>60</v>
      </c>
      <c r="E885" s="1">
        <v>3</v>
      </c>
      <c r="F885" s="1">
        <v>4.1849999999999996</v>
      </c>
    </row>
    <row r="886" spans="2:6" x14ac:dyDescent="0.25">
      <c r="B886" s="1" t="s">
        <v>29</v>
      </c>
      <c r="C886" s="1">
        <v>132</v>
      </c>
      <c r="D886" s="1">
        <v>61</v>
      </c>
      <c r="E886" s="1">
        <v>3</v>
      </c>
      <c r="F886" s="1">
        <v>4.1870000000000003</v>
      </c>
    </row>
    <row r="887" spans="2:6" x14ac:dyDescent="0.25">
      <c r="B887" s="1" t="s">
        <v>29</v>
      </c>
      <c r="C887" s="1">
        <v>133</v>
      </c>
      <c r="D887" s="1">
        <v>62</v>
      </c>
      <c r="E887" s="1">
        <v>3</v>
      </c>
      <c r="F887" s="1">
        <v>4.1909999999999998</v>
      </c>
    </row>
    <row r="888" spans="2:6" x14ac:dyDescent="0.25">
      <c r="B888" s="1" t="s">
        <v>29</v>
      </c>
      <c r="C888" s="1">
        <v>134</v>
      </c>
      <c r="D888" s="1">
        <v>63</v>
      </c>
      <c r="E888" s="1">
        <v>3</v>
      </c>
      <c r="F888" s="1">
        <v>4.2930000000000001</v>
      </c>
    </row>
    <row r="889" spans="2:6" x14ac:dyDescent="0.25">
      <c r="B889" s="1" t="s">
        <v>29</v>
      </c>
      <c r="C889" s="1">
        <v>135</v>
      </c>
      <c r="D889" s="1">
        <v>64</v>
      </c>
      <c r="E889" s="1">
        <v>3</v>
      </c>
      <c r="F889" s="1">
        <v>4.1139999999999999</v>
      </c>
    </row>
    <row r="890" spans="2:6" x14ac:dyDescent="0.25">
      <c r="B890" s="1" t="s">
        <v>29</v>
      </c>
      <c r="C890" s="1">
        <v>136</v>
      </c>
      <c r="D890" s="1">
        <v>65</v>
      </c>
      <c r="E890" s="1">
        <v>3</v>
      </c>
      <c r="F890" s="1">
        <v>4.1849999999999996</v>
      </c>
    </row>
    <row r="891" spans="2:6" x14ac:dyDescent="0.25">
      <c r="B891" s="1" t="s">
        <v>29</v>
      </c>
      <c r="C891" s="1">
        <v>137</v>
      </c>
      <c r="D891" s="1">
        <v>66</v>
      </c>
      <c r="E891" s="1">
        <v>3</v>
      </c>
      <c r="F891" s="1">
        <v>4.1500000000000004</v>
      </c>
    </row>
    <row r="892" spans="2:6" x14ac:dyDescent="0.25">
      <c r="B892" s="1" t="s">
        <v>29</v>
      </c>
      <c r="C892" s="1">
        <v>138</v>
      </c>
      <c r="D892" s="1">
        <v>67</v>
      </c>
      <c r="E892" s="1">
        <v>3</v>
      </c>
      <c r="F892" s="1">
        <v>4.1849999999999996</v>
      </c>
    </row>
    <row r="893" spans="2:6" x14ac:dyDescent="0.25">
      <c r="B893" s="1" t="s">
        <v>29</v>
      </c>
      <c r="C893" s="1">
        <v>139</v>
      </c>
      <c r="D893" s="1">
        <v>68</v>
      </c>
      <c r="E893" s="1">
        <v>3</v>
      </c>
      <c r="F893" s="1">
        <v>4.1669999999999998</v>
      </c>
    </row>
    <row r="894" spans="2:6" x14ac:dyDescent="0.25">
      <c r="B894" s="1" t="s">
        <v>29</v>
      </c>
      <c r="C894" s="1">
        <v>140</v>
      </c>
      <c r="D894" s="1">
        <v>69</v>
      </c>
      <c r="E894" s="1">
        <v>3</v>
      </c>
      <c r="F894" s="1">
        <v>4.1660000000000004</v>
      </c>
    </row>
    <row r="895" spans="2:6" x14ac:dyDescent="0.25">
      <c r="B895" s="1" t="s">
        <v>29</v>
      </c>
      <c r="C895" s="1">
        <v>141</v>
      </c>
      <c r="D895" s="1">
        <v>70</v>
      </c>
      <c r="E895" s="1">
        <v>3</v>
      </c>
      <c r="F895" s="1">
        <v>4.25</v>
      </c>
    </row>
    <row r="896" spans="2:6" x14ac:dyDescent="0.25">
      <c r="B896" s="1" t="s">
        <v>29</v>
      </c>
      <c r="C896" s="1">
        <v>142</v>
      </c>
      <c r="D896" s="1">
        <v>71</v>
      </c>
      <c r="E896" s="1">
        <v>3</v>
      </c>
      <c r="F896" s="1">
        <v>4.1369999999999996</v>
      </c>
    </row>
    <row r="897" spans="2:6" x14ac:dyDescent="0.25">
      <c r="B897" s="1" t="s">
        <v>33</v>
      </c>
      <c r="C897" s="1">
        <v>1</v>
      </c>
      <c r="D897" s="1">
        <v>1</v>
      </c>
      <c r="E897" s="1">
        <v>1</v>
      </c>
      <c r="F897" s="1">
        <v>5.1319999999999997</v>
      </c>
    </row>
    <row r="898" spans="2:6" x14ac:dyDescent="0.25">
      <c r="B898" s="1" t="s">
        <v>33</v>
      </c>
      <c r="C898" s="1">
        <v>2</v>
      </c>
      <c r="D898" s="1">
        <v>2</v>
      </c>
      <c r="E898" s="1">
        <v>1</v>
      </c>
      <c r="F898" s="1">
        <v>7.008</v>
      </c>
    </row>
    <row r="899" spans="2:6" x14ac:dyDescent="0.25">
      <c r="B899" s="1" t="s">
        <v>33</v>
      </c>
      <c r="C899" s="1">
        <v>3</v>
      </c>
      <c r="D899" s="1">
        <v>3</v>
      </c>
      <c r="E899" s="1">
        <v>1</v>
      </c>
      <c r="F899" s="1">
        <v>4.8769999999999998</v>
      </c>
    </row>
    <row r="900" spans="2:6" x14ac:dyDescent="0.25">
      <c r="B900" s="1" t="s">
        <v>33</v>
      </c>
      <c r="C900" s="1">
        <v>4</v>
      </c>
      <c r="D900" s="1">
        <v>4</v>
      </c>
      <c r="E900" s="1">
        <v>1</v>
      </c>
      <c r="F900" s="1">
        <v>4.9109999999999996</v>
      </c>
    </row>
    <row r="901" spans="2:6" x14ac:dyDescent="0.25">
      <c r="B901" s="1" t="s">
        <v>33</v>
      </c>
      <c r="C901" s="1">
        <v>5</v>
      </c>
      <c r="D901" s="1">
        <v>5</v>
      </c>
      <c r="E901" s="1">
        <v>1</v>
      </c>
      <c r="F901" s="1">
        <v>4.9139999999999997</v>
      </c>
    </row>
    <row r="902" spans="2:6" x14ac:dyDescent="0.25">
      <c r="B902" s="1" t="s">
        <v>33</v>
      </c>
      <c r="C902" s="1">
        <v>6</v>
      </c>
      <c r="D902" s="1">
        <v>6</v>
      </c>
      <c r="E902" s="1">
        <v>1</v>
      </c>
      <c r="F902" s="1">
        <v>6.4850000000000003</v>
      </c>
    </row>
    <row r="903" spans="2:6" x14ac:dyDescent="0.25">
      <c r="B903" s="1" t="s">
        <v>33</v>
      </c>
      <c r="C903" s="1">
        <v>7</v>
      </c>
      <c r="D903" s="1">
        <v>7</v>
      </c>
      <c r="E903" s="1">
        <v>1</v>
      </c>
      <c r="F903" s="1">
        <v>4.72</v>
      </c>
    </row>
    <row r="904" spans="2:6" x14ac:dyDescent="0.25">
      <c r="B904" s="1" t="s">
        <v>33</v>
      </c>
      <c r="C904" s="1">
        <v>8</v>
      </c>
      <c r="D904" s="1">
        <v>8</v>
      </c>
      <c r="E904" s="1">
        <v>1</v>
      </c>
      <c r="F904" s="1">
        <v>4.3840000000000003</v>
      </c>
    </row>
    <row r="905" spans="2:6" x14ac:dyDescent="0.25">
      <c r="B905" s="1" t="s">
        <v>33</v>
      </c>
      <c r="C905" s="1">
        <v>9</v>
      </c>
      <c r="D905" s="1">
        <v>9</v>
      </c>
      <c r="E905" s="1">
        <v>1</v>
      </c>
      <c r="F905" s="1">
        <v>5.7560000000000002</v>
      </c>
    </row>
    <row r="906" spans="2:6" x14ac:dyDescent="0.25">
      <c r="B906" s="1" t="s">
        <v>33</v>
      </c>
      <c r="C906" s="1">
        <v>10</v>
      </c>
      <c r="D906" s="1">
        <v>10</v>
      </c>
      <c r="E906" s="1">
        <v>1</v>
      </c>
      <c r="F906" s="1">
        <v>4.6769999999999996</v>
      </c>
    </row>
    <row r="907" spans="2:6" x14ac:dyDescent="0.25">
      <c r="B907" s="1" t="s">
        <v>33</v>
      </c>
      <c r="C907" s="1">
        <v>11</v>
      </c>
      <c r="D907" s="1">
        <v>11</v>
      </c>
      <c r="E907" s="1">
        <v>1</v>
      </c>
      <c r="F907" s="1">
        <v>4.577</v>
      </c>
    </row>
    <row r="908" spans="2:6" x14ac:dyDescent="0.25">
      <c r="B908" s="1" t="s">
        <v>33</v>
      </c>
      <c r="C908" s="1">
        <v>12</v>
      </c>
      <c r="D908" s="1">
        <v>12</v>
      </c>
      <c r="E908" s="1">
        <v>1</v>
      </c>
      <c r="F908" s="1">
        <v>4.3979999999999997</v>
      </c>
    </row>
    <row r="909" spans="2:6" x14ac:dyDescent="0.25">
      <c r="B909" s="1" t="s">
        <v>33</v>
      </c>
      <c r="C909" s="1">
        <v>13</v>
      </c>
      <c r="D909" s="1">
        <v>13</v>
      </c>
      <c r="E909" s="1">
        <v>1</v>
      </c>
      <c r="F909" s="1">
        <v>4.24</v>
      </c>
    </row>
    <row r="910" spans="2:6" x14ac:dyDescent="0.25">
      <c r="B910" s="1" t="s">
        <v>33</v>
      </c>
      <c r="C910" s="1">
        <v>14</v>
      </c>
      <c r="D910" s="1">
        <v>14</v>
      </c>
      <c r="E910" s="1">
        <v>1</v>
      </c>
      <c r="F910" s="1">
        <v>5.6779999999999999</v>
      </c>
    </row>
    <row r="911" spans="2:6" x14ac:dyDescent="0.25">
      <c r="B911" s="1" t="s">
        <v>33</v>
      </c>
      <c r="C911" s="1">
        <v>15</v>
      </c>
      <c r="D911" s="1">
        <v>15</v>
      </c>
      <c r="E911" s="1">
        <v>1</v>
      </c>
      <c r="F911" s="1">
        <v>4.4189999999999996</v>
      </c>
    </row>
    <row r="912" spans="2:6" x14ac:dyDescent="0.25">
      <c r="B912" s="1" t="s">
        <v>33</v>
      </c>
      <c r="C912" s="1">
        <v>16</v>
      </c>
      <c r="D912" s="1">
        <v>16</v>
      </c>
      <c r="E912" s="1">
        <v>1</v>
      </c>
      <c r="F912" s="1">
        <v>4.49</v>
      </c>
    </row>
    <row r="913" spans="2:6" x14ac:dyDescent="0.25">
      <c r="B913" s="1" t="s">
        <v>33</v>
      </c>
      <c r="C913" s="1">
        <v>17</v>
      </c>
      <c r="D913" s="1">
        <v>17</v>
      </c>
      <c r="E913" s="1">
        <v>1</v>
      </c>
      <c r="F913" s="1">
        <v>4.6360000000000001</v>
      </c>
    </row>
    <row r="914" spans="2:6" x14ac:dyDescent="0.25">
      <c r="B914" s="1" t="s">
        <v>33</v>
      </c>
      <c r="C914" s="1">
        <v>18</v>
      </c>
      <c r="D914" s="1">
        <v>18</v>
      </c>
      <c r="E914" s="1">
        <v>1</v>
      </c>
      <c r="F914" s="1">
        <v>4.4690000000000003</v>
      </c>
    </row>
    <row r="915" spans="2:6" x14ac:dyDescent="0.25">
      <c r="B915" s="1" t="s">
        <v>33</v>
      </c>
      <c r="C915" s="1">
        <v>19</v>
      </c>
      <c r="D915" s="1">
        <v>19</v>
      </c>
      <c r="E915" s="1">
        <v>1</v>
      </c>
      <c r="F915" s="1">
        <v>4.4009999999999998</v>
      </c>
    </row>
    <row r="916" spans="2:6" x14ac:dyDescent="0.25">
      <c r="B916" s="1" t="s">
        <v>33</v>
      </c>
      <c r="C916" s="1">
        <v>20</v>
      </c>
      <c r="D916" s="1">
        <v>20</v>
      </c>
      <c r="E916" s="1">
        <v>1</v>
      </c>
      <c r="F916" s="1">
        <v>4.4800000000000004</v>
      </c>
    </row>
    <row r="917" spans="2:6" x14ac:dyDescent="0.25">
      <c r="B917" s="1" t="s">
        <v>33</v>
      </c>
      <c r="C917" s="1">
        <v>21</v>
      </c>
      <c r="D917" s="1">
        <v>21</v>
      </c>
      <c r="E917" s="1">
        <v>1</v>
      </c>
      <c r="F917" s="1">
        <v>4.641</v>
      </c>
    </row>
    <row r="918" spans="2:6" x14ac:dyDescent="0.25">
      <c r="B918" s="1" t="s">
        <v>33</v>
      </c>
      <c r="C918" s="1">
        <v>22</v>
      </c>
      <c r="D918" s="1">
        <v>22</v>
      </c>
      <c r="E918" s="1">
        <v>1</v>
      </c>
      <c r="F918" s="1">
        <v>4.984</v>
      </c>
    </row>
    <row r="919" spans="2:6" x14ac:dyDescent="0.25">
      <c r="B919" s="1" t="s">
        <v>33</v>
      </c>
      <c r="C919" s="1">
        <v>23</v>
      </c>
      <c r="D919" s="1">
        <v>23</v>
      </c>
      <c r="E919" s="1">
        <v>1</v>
      </c>
      <c r="F919" s="1">
        <v>5.556</v>
      </c>
    </row>
    <row r="920" spans="2:6" x14ac:dyDescent="0.25">
      <c r="B920" s="1" t="s">
        <v>33</v>
      </c>
      <c r="C920" s="1">
        <v>24</v>
      </c>
      <c r="D920" s="1">
        <v>24</v>
      </c>
      <c r="E920" s="1">
        <v>1</v>
      </c>
      <c r="F920" s="1">
        <v>4.3760000000000003</v>
      </c>
    </row>
    <row r="921" spans="2:6" x14ac:dyDescent="0.25">
      <c r="B921" s="1" t="s">
        <v>33</v>
      </c>
      <c r="C921" s="1">
        <v>25</v>
      </c>
      <c r="D921" s="1">
        <v>25</v>
      </c>
      <c r="E921" s="1">
        <v>1</v>
      </c>
      <c r="F921" s="1">
        <v>4.3929999999999998</v>
      </c>
    </row>
    <row r="922" spans="2:6" x14ac:dyDescent="0.25">
      <c r="B922" s="1" t="s">
        <v>33</v>
      </c>
      <c r="C922" s="1">
        <v>26</v>
      </c>
      <c r="D922" s="1">
        <v>26</v>
      </c>
      <c r="E922" s="1">
        <v>1</v>
      </c>
      <c r="F922" s="1">
        <v>4.4889999999999999</v>
      </c>
    </row>
    <row r="923" spans="2:6" x14ac:dyDescent="0.25">
      <c r="B923" s="1" t="s">
        <v>33</v>
      </c>
      <c r="C923" s="1">
        <v>27</v>
      </c>
      <c r="D923" s="1">
        <v>27</v>
      </c>
      <c r="E923" s="1">
        <v>1</v>
      </c>
      <c r="F923" s="1">
        <v>4.4340000000000002</v>
      </c>
    </row>
    <row r="924" spans="2:6" x14ac:dyDescent="0.25">
      <c r="B924" s="1" t="s">
        <v>33</v>
      </c>
      <c r="C924" s="1">
        <v>28</v>
      </c>
      <c r="D924" s="1">
        <v>28</v>
      </c>
      <c r="E924" s="1">
        <v>1</v>
      </c>
      <c r="F924" s="1">
        <v>4.4160000000000004</v>
      </c>
    </row>
    <row r="925" spans="2:6" x14ac:dyDescent="0.25">
      <c r="B925" s="1" t="s">
        <v>33</v>
      </c>
      <c r="C925" s="1">
        <v>29</v>
      </c>
      <c r="D925" s="1">
        <v>29</v>
      </c>
      <c r="E925" s="1">
        <v>1</v>
      </c>
      <c r="F925" s="1">
        <v>4.359</v>
      </c>
    </row>
    <row r="926" spans="2:6" x14ac:dyDescent="0.25">
      <c r="B926" s="1" t="s">
        <v>33</v>
      </c>
      <c r="C926" s="1">
        <v>30</v>
      </c>
      <c r="D926" s="1">
        <v>30</v>
      </c>
      <c r="E926" s="1">
        <v>1</v>
      </c>
      <c r="F926" s="1">
        <v>4.3860000000000001</v>
      </c>
    </row>
    <row r="927" spans="2:6" x14ac:dyDescent="0.25">
      <c r="B927" s="1" t="s">
        <v>33</v>
      </c>
      <c r="C927" s="1">
        <v>31</v>
      </c>
      <c r="D927" s="1">
        <v>31</v>
      </c>
      <c r="E927" s="1">
        <v>1</v>
      </c>
      <c r="F927" s="1">
        <v>4.5389999999999997</v>
      </c>
    </row>
    <row r="928" spans="2:6" x14ac:dyDescent="0.25">
      <c r="B928" s="1" t="s">
        <v>33</v>
      </c>
      <c r="C928" s="1">
        <v>32</v>
      </c>
      <c r="D928" s="1">
        <v>32</v>
      </c>
      <c r="E928" s="1">
        <v>1</v>
      </c>
      <c r="F928" s="1">
        <v>4.3680000000000003</v>
      </c>
    </row>
    <row r="929" spans="2:6" x14ac:dyDescent="0.25">
      <c r="B929" s="1" t="s">
        <v>33</v>
      </c>
      <c r="C929" s="1">
        <v>33</v>
      </c>
      <c r="D929" s="1">
        <v>33</v>
      </c>
      <c r="E929" s="1">
        <v>1</v>
      </c>
      <c r="F929" s="1">
        <v>4.4359999999999999</v>
      </c>
    </row>
    <row r="930" spans="2:6" x14ac:dyDescent="0.25">
      <c r="B930" s="1" t="s">
        <v>33</v>
      </c>
      <c r="C930" s="1">
        <v>34</v>
      </c>
      <c r="D930" s="1">
        <v>34</v>
      </c>
      <c r="E930" s="1">
        <v>1</v>
      </c>
      <c r="F930" s="1">
        <v>4.3949999999999996</v>
      </c>
    </row>
    <row r="931" spans="2:6" x14ac:dyDescent="0.25">
      <c r="B931" s="1" t="s">
        <v>33</v>
      </c>
      <c r="C931" s="1">
        <v>35</v>
      </c>
      <c r="D931" s="1">
        <v>35</v>
      </c>
      <c r="E931" s="1">
        <v>1</v>
      </c>
      <c r="F931" s="1">
        <v>4.4349999999999996</v>
      </c>
    </row>
    <row r="932" spans="2:6" x14ac:dyDescent="0.25">
      <c r="B932" s="1" t="s">
        <v>33</v>
      </c>
      <c r="C932" s="1">
        <v>36</v>
      </c>
      <c r="D932" s="1">
        <v>36</v>
      </c>
      <c r="E932" s="1">
        <v>1</v>
      </c>
      <c r="F932" s="1">
        <v>4.4279999999999999</v>
      </c>
    </row>
    <row r="933" spans="2:6" x14ac:dyDescent="0.25">
      <c r="B933" s="1" t="s">
        <v>33</v>
      </c>
      <c r="C933" s="1">
        <v>37</v>
      </c>
      <c r="D933" s="1">
        <v>37</v>
      </c>
      <c r="E933" s="1">
        <v>1</v>
      </c>
      <c r="F933" s="1">
        <v>5.8369999999999997</v>
      </c>
    </row>
    <row r="934" spans="2:6" x14ac:dyDescent="0.25">
      <c r="B934" s="1" t="s">
        <v>33</v>
      </c>
      <c r="C934" s="1">
        <v>38</v>
      </c>
      <c r="D934" s="1">
        <v>38</v>
      </c>
      <c r="E934" s="1">
        <v>1</v>
      </c>
      <c r="F934" s="1">
        <v>4.5869999999999997</v>
      </c>
    </row>
    <row r="935" spans="2:6" x14ac:dyDescent="0.25">
      <c r="B935" s="1" t="s">
        <v>33</v>
      </c>
      <c r="C935" s="1">
        <v>39</v>
      </c>
      <c r="D935" s="1">
        <v>39</v>
      </c>
      <c r="E935" s="1">
        <v>1</v>
      </c>
      <c r="F935" s="1">
        <v>4.4290000000000003</v>
      </c>
    </row>
    <row r="936" spans="2:6" x14ac:dyDescent="0.25">
      <c r="B936" s="1" t="s">
        <v>33</v>
      </c>
      <c r="C936" s="1">
        <v>40</v>
      </c>
      <c r="D936" s="1">
        <v>40</v>
      </c>
      <c r="E936" s="1">
        <v>1</v>
      </c>
      <c r="F936" s="1">
        <v>4.3310000000000004</v>
      </c>
    </row>
    <row r="937" spans="2:6" x14ac:dyDescent="0.25">
      <c r="B937" s="1" t="s">
        <v>33</v>
      </c>
      <c r="C937" s="1">
        <v>41</v>
      </c>
      <c r="D937" s="1">
        <v>41</v>
      </c>
      <c r="E937" s="1">
        <v>1</v>
      </c>
      <c r="F937" s="1">
        <v>4.4889999999999999</v>
      </c>
    </row>
    <row r="938" spans="2:6" x14ac:dyDescent="0.25">
      <c r="B938" s="1" t="s">
        <v>33</v>
      </c>
      <c r="C938" s="1">
        <v>42</v>
      </c>
      <c r="D938" s="1">
        <v>42</v>
      </c>
      <c r="E938" s="1">
        <v>1</v>
      </c>
      <c r="F938" s="1">
        <v>4.37</v>
      </c>
    </row>
    <row r="939" spans="2:6" x14ac:dyDescent="0.25">
      <c r="B939" s="1" t="s">
        <v>33</v>
      </c>
      <c r="C939" s="1">
        <v>43</v>
      </c>
      <c r="D939" s="1">
        <v>43</v>
      </c>
      <c r="E939" s="1">
        <v>1</v>
      </c>
      <c r="F939" s="1">
        <v>4.3259999999999996</v>
      </c>
    </row>
    <row r="940" spans="2:6" x14ac:dyDescent="0.25">
      <c r="B940" s="1" t="s">
        <v>33</v>
      </c>
      <c r="C940" s="1">
        <v>44</v>
      </c>
      <c r="D940" s="1">
        <v>44</v>
      </c>
      <c r="E940" s="1">
        <v>1</v>
      </c>
      <c r="F940" s="1">
        <v>4.3440000000000003</v>
      </c>
    </row>
    <row r="941" spans="2:6" x14ac:dyDescent="0.25">
      <c r="B941" s="1" t="s">
        <v>33</v>
      </c>
      <c r="C941" s="1">
        <v>45</v>
      </c>
      <c r="D941" s="1">
        <v>45</v>
      </c>
      <c r="E941" s="1">
        <v>1</v>
      </c>
      <c r="F941" s="1">
        <v>4.3470000000000004</v>
      </c>
    </row>
    <row r="942" spans="2:6" x14ac:dyDescent="0.25">
      <c r="B942" s="1" t="s">
        <v>33</v>
      </c>
      <c r="C942" s="1">
        <v>46</v>
      </c>
      <c r="D942" s="1">
        <v>46</v>
      </c>
      <c r="E942" s="1">
        <v>1</v>
      </c>
      <c r="F942" s="1">
        <v>4.5019999999999998</v>
      </c>
    </row>
    <row r="943" spans="2:6" x14ac:dyDescent="0.25">
      <c r="B943" s="1" t="s">
        <v>33</v>
      </c>
      <c r="C943" s="1">
        <v>47</v>
      </c>
      <c r="D943" s="1">
        <v>47</v>
      </c>
      <c r="E943" s="1">
        <v>1</v>
      </c>
      <c r="F943" s="1">
        <v>4.452</v>
      </c>
    </row>
    <row r="944" spans="2:6" x14ac:dyDescent="0.25">
      <c r="B944" s="1" t="s">
        <v>33</v>
      </c>
      <c r="C944" s="1">
        <v>48</v>
      </c>
      <c r="D944" s="1">
        <v>48</v>
      </c>
      <c r="E944" s="1">
        <v>1</v>
      </c>
      <c r="F944" s="1">
        <v>4.399</v>
      </c>
    </row>
    <row r="945" spans="2:6" x14ac:dyDescent="0.25">
      <c r="B945" s="1" t="s">
        <v>33</v>
      </c>
      <c r="C945" s="1">
        <v>49</v>
      </c>
      <c r="D945" s="1">
        <v>49</v>
      </c>
      <c r="E945" s="1">
        <v>1</v>
      </c>
      <c r="F945" s="1">
        <v>4.2869999999999999</v>
      </c>
    </row>
    <row r="946" spans="2:6" x14ac:dyDescent="0.25">
      <c r="B946" s="1" t="s">
        <v>33</v>
      </c>
      <c r="C946" s="1">
        <v>50</v>
      </c>
      <c r="D946" s="1">
        <v>50</v>
      </c>
      <c r="E946" s="1">
        <v>1</v>
      </c>
      <c r="F946" s="1">
        <v>5.8840000000000003</v>
      </c>
    </row>
    <row r="947" spans="2:6" x14ac:dyDescent="0.25">
      <c r="B947" s="1" t="s">
        <v>33</v>
      </c>
      <c r="C947" s="1">
        <v>51</v>
      </c>
      <c r="D947" s="1">
        <v>51</v>
      </c>
      <c r="E947" s="1">
        <v>1</v>
      </c>
      <c r="F947" s="1">
        <v>4.3449999999999998</v>
      </c>
    </row>
    <row r="948" spans="2:6" x14ac:dyDescent="0.25">
      <c r="B948" s="1" t="s">
        <v>33</v>
      </c>
      <c r="C948" s="1">
        <v>52</v>
      </c>
      <c r="D948" s="1">
        <v>52</v>
      </c>
      <c r="E948" s="1">
        <v>1</v>
      </c>
      <c r="F948" s="1">
        <v>4.6399999999999997</v>
      </c>
    </row>
    <row r="949" spans="2:6" x14ac:dyDescent="0.25">
      <c r="B949" s="1" t="s">
        <v>33</v>
      </c>
      <c r="C949" s="1">
        <v>53</v>
      </c>
      <c r="D949" s="1">
        <v>53</v>
      </c>
      <c r="E949" s="1">
        <v>1</v>
      </c>
      <c r="F949" s="1">
        <v>5.96</v>
      </c>
    </row>
    <row r="950" spans="2:6" x14ac:dyDescent="0.25">
      <c r="B950" s="1" t="s">
        <v>33</v>
      </c>
      <c r="C950" s="1">
        <v>54</v>
      </c>
      <c r="D950" s="1">
        <v>54</v>
      </c>
      <c r="E950" s="1">
        <v>1</v>
      </c>
      <c r="F950" s="1">
        <v>4.5129999999999999</v>
      </c>
    </row>
    <row r="951" spans="2:6" x14ac:dyDescent="0.25">
      <c r="B951" s="1" t="s">
        <v>33</v>
      </c>
      <c r="C951" s="1">
        <v>55</v>
      </c>
      <c r="D951" s="1">
        <v>55</v>
      </c>
      <c r="E951" s="1">
        <v>1</v>
      </c>
      <c r="F951" s="1">
        <v>4.3449999999999998</v>
      </c>
    </row>
    <row r="952" spans="2:6" x14ac:dyDescent="0.25">
      <c r="B952" s="1" t="s">
        <v>33</v>
      </c>
      <c r="C952" s="1">
        <v>56</v>
      </c>
      <c r="D952" s="1">
        <v>56</v>
      </c>
      <c r="E952" s="1">
        <v>1</v>
      </c>
      <c r="F952" s="1">
        <v>4.4050000000000002</v>
      </c>
    </row>
    <row r="953" spans="2:6" x14ac:dyDescent="0.25">
      <c r="B953" s="1" t="s">
        <v>33</v>
      </c>
      <c r="C953" s="1">
        <v>57</v>
      </c>
      <c r="D953" s="1">
        <v>57</v>
      </c>
      <c r="E953" s="1">
        <v>1</v>
      </c>
      <c r="F953" s="1">
        <v>4.4870000000000001</v>
      </c>
    </row>
    <row r="954" spans="2:6" x14ac:dyDescent="0.25">
      <c r="B954" s="1" t="s">
        <v>33</v>
      </c>
      <c r="C954" s="1">
        <v>58</v>
      </c>
      <c r="D954" s="1">
        <v>58</v>
      </c>
      <c r="E954" s="1">
        <v>1</v>
      </c>
      <c r="F954" s="1">
        <v>4.3940000000000001</v>
      </c>
    </row>
    <row r="955" spans="2:6" x14ac:dyDescent="0.25">
      <c r="B955" s="1" t="s">
        <v>33</v>
      </c>
      <c r="C955" s="1">
        <v>59</v>
      </c>
      <c r="D955" s="1">
        <v>59</v>
      </c>
      <c r="E955" s="1">
        <v>1</v>
      </c>
      <c r="F955" s="1">
        <v>4.6660000000000004</v>
      </c>
    </row>
    <row r="956" spans="2:6" x14ac:dyDescent="0.25">
      <c r="B956" s="1" t="s">
        <v>33</v>
      </c>
      <c r="C956" s="1">
        <v>60</v>
      </c>
      <c r="D956" s="1">
        <v>60</v>
      </c>
      <c r="E956" s="1">
        <v>1</v>
      </c>
      <c r="F956" s="1">
        <v>4.7169999999999996</v>
      </c>
    </row>
    <row r="957" spans="2:6" x14ac:dyDescent="0.25">
      <c r="B957" s="1" t="s">
        <v>33</v>
      </c>
      <c r="C957" s="1">
        <v>61</v>
      </c>
      <c r="D957" s="1">
        <v>61</v>
      </c>
      <c r="E957" s="1">
        <v>1</v>
      </c>
      <c r="F957" s="1">
        <v>4.4400000000000004</v>
      </c>
    </row>
    <row r="958" spans="2:6" x14ac:dyDescent="0.25">
      <c r="B958" s="1" t="s">
        <v>33</v>
      </c>
      <c r="C958" s="1">
        <v>62</v>
      </c>
      <c r="D958" s="1">
        <v>62</v>
      </c>
      <c r="E958" s="1">
        <v>1</v>
      </c>
      <c r="F958" s="1">
        <v>4.2960000000000003</v>
      </c>
    </row>
    <row r="959" spans="2:6" x14ac:dyDescent="0.25">
      <c r="B959" s="1" t="s">
        <v>33</v>
      </c>
      <c r="C959" s="1">
        <v>63</v>
      </c>
      <c r="D959" s="1">
        <v>63</v>
      </c>
      <c r="E959" s="1">
        <v>1</v>
      </c>
      <c r="F959" s="1">
        <v>4.4969999999999999</v>
      </c>
    </row>
    <row r="960" spans="2:6" x14ac:dyDescent="0.25">
      <c r="B960" s="1" t="s">
        <v>33</v>
      </c>
      <c r="C960" s="1">
        <v>64</v>
      </c>
      <c r="D960" s="1">
        <v>64</v>
      </c>
      <c r="E960" s="1">
        <v>1</v>
      </c>
      <c r="F960" s="1">
        <v>4.3529999999999998</v>
      </c>
    </row>
    <row r="961" spans="2:6" x14ac:dyDescent="0.25">
      <c r="B961" s="1" t="s">
        <v>33</v>
      </c>
      <c r="C961" s="1">
        <v>131</v>
      </c>
      <c r="D961" s="1">
        <v>1</v>
      </c>
      <c r="E961" s="1">
        <v>2</v>
      </c>
      <c r="F961" s="1">
        <v>4.0880000000000001</v>
      </c>
    </row>
    <row r="962" spans="2:6" x14ac:dyDescent="0.25">
      <c r="B962" s="1" t="s">
        <v>33</v>
      </c>
      <c r="C962" s="1">
        <v>132</v>
      </c>
      <c r="D962" s="1">
        <v>2</v>
      </c>
      <c r="E962" s="1">
        <v>2</v>
      </c>
      <c r="F962" s="1">
        <v>4.3970000000000002</v>
      </c>
    </row>
    <row r="963" spans="2:6" x14ac:dyDescent="0.25">
      <c r="B963" s="1" t="s">
        <v>33</v>
      </c>
      <c r="C963" s="1">
        <v>133</v>
      </c>
      <c r="D963" s="1">
        <v>3</v>
      </c>
      <c r="E963" s="1">
        <v>2</v>
      </c>
      <c r="F963" s="1">
        <v>4.3129999999999997</v>
      </c>
    </row>
    <row r="964" spans="2:6" x14ac:dyDescent="0.25">
      <c r="B964" s="1" t="s">
        <v>33</v>
      </c>
      <c r="C964" s="1">
        <v>134</v>
      </c>
      <c r="D964" s="1">
        <v>4</v>
      </c>
      <c r="E964" s="1">
        <v>2</v>
      </c>
      <c r="F964" s="1">
        <v>4.3230000000000004</v>
      </c>
    </row>
    <row r="965" spans="2:6" x14ac:dyDescent="0.25">
      <c r="B965" s="1" t="s">
        <v>33</v>
      </c>
      <c r="C965" s="1">
        <v>135</v>
      </c>
      <c r="D965" s="1">
        <v>5</v>
      </c>
      <c r="E965" s="1">
        <v>2</v>
      </c>
      <c r="F965" s="1">
        <v>4.2679999999999998</v>
      </c>
    </row>
    <row r="966" spans="2:6" x14ac:dyDescent="0.25">
      <c r="B966" s="1" t="s">
        <v>33</v>
      </c>
      <c r="C966" s="1">
        <v>136</v>
      </c>
      <c r="D966" s="1">
        <v>6</v>
      </c>
      <c r="E966" s="1">
        <v>2</v>
      </c>
      <c r="F966" s="1">
        <v>4.2640000000000002</v>
      </c>
    </row>
    <row r="967" spans="2:6" x14ac:dyDescent="0.25">
      <c r="B967" s="1" t="s">
        <v>33</v>
      </c>
      <c r="C967" s="1">
        <v>137</v>
      </c>
      <c r="D967" s="1">
        <v>7</v>
      </c>
      <c r="E967" s="1">
        <v>2</v>
      </c>
      <c r="F967" s="1">
        <v>4.1710000000000003</v>
      </c>
    </row>
    <row r="968" spans="2:6" x14ac:dyDescent="0.25">
      <c r="B968" s="1" t="s">
        <v>33</v>
      </c>
      <c r="C968" s="1">
        <v>138</v>
      </c>
      <c r="D968" s="1">
        <v>8</v>
      </c>
      <c r="E968" s="1">
        <v>2</v>
      </c>
      <c r="F968" s="1">
        <v>4.3410000000000002</v>
      </c>
    </row>
    <row r="969" spans="2:6" x14ac:dyDescent="0.25">
      <c r="B969" s="1" t="s">
        <v>33</v>
      </c>
      <c r="C969" s="1">
        <v>139</v>
      </c>
      <c r="D969" s="1">
        <v>9</v>
      </c>
      <c r="E969" s="1">
        <v>2</v>
      </c>
      <c r="F969" s="1">
        <v>5.48</v>
      </c>
    </row>
    <row r="970" spans="2:6" x14ac:dyDescent="0.25">
      <c r="B970" s="1" t="s">
        <v>33</v>
      </c>
      <c r="C970" s="1">
        <v>140</v>
      </c>
      <c r="D970" s="1">
        <v>10</v>
      </c>
      <c r="E970" s="1">
        <v>2</v>
      </c>
      <c r="F970" s="1">
        <v>4.3470000000000004</v>
      </c>
    </row>
    <row r="971" spans="2:6" x14ac:dyDescent="0.25">
      <c r="B971" s="1" t="s">
        <v>33</v>
      </c>
      <c r="C971" s="1">
        <v>141</v>
      </c>
      <c r="D971" s="1">
        <v>11</v>
      </c>
      <c r="E971" s="1">
        <v>2</v>
      </c>
      <c r="F971" s="1">
        <v>5.35</v>
      </c>
    </row>
    <row r="972" spans="2:6" x14ac:dyDescent="0.25">
      <c r="B972" s="1" t="s">
        <v>33</v>
      </c>
      <c r="C972" s="1">
        <v>142</v>
      </c>
      <c r="D972" s="1">
        <v>12</v>
      </c>
      <c r="E972" s="1">
        <v>2</v>
      </c>
      <c r="F972" s="1">
        <v>4.4450000000000003</v>
      </c>
    </row>
    <row r="973" spans="2:6" x14ac:dyDescent="0.25">
      <c r="B973" s="1" t="s">
        <v>33</v>
      </c>
      <c r="C973" s="1">
        <v>143</v>
      </c>
      <c r="D973" s="1">
        <v>13</v>
      </c>
      <c r="E973" s="1">
        <v>2</v>
      </c>
      <c r="F973" s="1">
        <v>4.468</v>
      </c>
    </row>
    <row r="974" spans="2:6" x14ac:dyDescent="0.25">
      <c r="B974" s="1" t="s">
        <v>33</v>
      </c>
      <c r="C974" s="1">
        <v>144</v>
      </c>
      <c r="D974" s="1">
        <v>14</v>
      </c>
      <c r="E974" s="1">
        <v>2</v>
      </c>
      <c r="F974" s="1">
        <v>4.29</v>
      </c>
    </row>
    <row r="975" spans="2:6" x14ac:dyDescent="0.25">
      <c r="B975" s="1" t="s">
        <v>33</v>
      </c>
      <c r="C975" s="1">
        <v>145</v>
      </c>
      <c r="D975" s="1">
        <v>15</v>
      </c>
      <c r="E975" s="1">
        <v>2</v>
      </c>
      <c r="F975" s="1">
        <v>4.391</v>
      </c>
    </row>
    <row r="976" spans="2:6" x14ac:dyDescent="0.25">
      <c r="B976" s="1" t="s">
        <v>33</v>
      </c>
      <c r="C976" s="1">
        <v>146</v>
      </c>
      <c r="D976" s="1">
        <v>16</v>
      </c>
      <c r="E976" s="1">
        <v>2</v>
      </c>
      <c r="F976" s="1">
        <v>4.3650000000000002</v>
      </c>
    </row>
    <row r="977" spans="2:6" x14ac:dyDescent="0.25">
      <c r="B977" s="1" t="s">
        <v>33</v>
      </c>
      <c r="C977" s="1">
        <v>147</v>
      </c>
      <c r="D977" s="1">
        <v>17</v>
      </c>
      <c r="E977" s="1">
        <v>2</v>
      </c>
      <c r="F977" s="1">
        <v>4.3029999999999999</v>
      </c>
    </row>
    <row r="978" spans="2:6" x14ac:dyDescent="0.25">
      <c r="B978" s="1" t="s">
        <v>33</v>
      </c>
      <c r="C978" s="1">
        <v>148</v>
      </c>
      <c r="D978" s="1">
        <v>18</v>
      </c>
      <c r="E978" s="1">
        <v>2</v>
      </c>
      <c r="F978" s="1">
        <v>4.4870000000000001</v>
      </c>
    </row>
    <row r="979" spans="2:6" x14ac:dyDescent="0.25">
      <c r="B979" s="1" t="s">
        <v>33</v>
      </c>
      <c r="C979" s="1">
        <v>149</v>
      </c>
      <c r="D979" s="1">
        <v>19</v>
      </c>
      <c r="E979" s="1">
        <v>2</v>
      </c>
      <c r="F979" s="1">
        <v>4.2249999999999996</v>
      </c>
    </row>
    <row r="980" spans="2:6" x14ac:dyDescent="0.25">
      <c r="B980" s="1" t="s">
        <v>33</v>
      </c>
      <c r="C980" s="1">
        <v>150</v>
      </c>
      <c r="D980" s="1">
        <v>20</v>
      </c>
      <c r="E980" s="1">
        <v>2</v>
      </c>
      <c r="F980" s="1">
        <v>4.4109999999999996</v>
      </c>
    </row>
    <row r="981" spans="2:6" x14ac:dyDescent="0.25">
      <c r="B981" s="1" t="s">
        <v>33</v>
      </c>
      <c r="C981" s="1">
        <v>151</v>
      </c>
      <c r="D981" s="1">
        <v>21</v>
      </c>
      <c r="E981" s="1">
        <v>2</v>
      </c>
      <c r="F981" s="1">
        <v>4.3479999999999999</v>
      </c>
    </row>
    <row r="982" spans="2:6" x14ac:dyDescent="0.25">
      <c r="B982" s="1" t="s">
        <v>33</v>
      </c>
      <c r="C982" s="1">
        <v>152</v>
      </c>
      <c r="D982" s="1">
        <v>22</v>
      </c>
      <c r="E982" s="1">
        <v>2</v>
      </c>
      <c r="F982" s="1">
        <v>4.3330000000000002</v>
      </c>
    </row>
    <row r="983" spans="2:6" x14ac:dyDescent="0.25">
      <c r="B983" s="1" t="s">
        <v>33</v>
      </c>
      <c r="C983" s="1">
        <v>153</v>
      </c>
      <c r="D983" s="1">
        <v>23</v>
      </c>
      <c r="E983" s="1">
        <v>2</v>
      </c>
      <c r="F983" s="1">
        <v>4.1959999999999997</v>
      </c>
    </row>
    <row r="984" spans="2:6" x14ac:dyDescent="0.25">
      <c r="B984" s="1" t="s">
        <v>33</v>
      </c>
      <c r="C984" s="1">
        <v>154</v>
      </c>
      <c r="D984" s="1">
        <v>24</v>
      </c>
      <c r="E984" s="1">
        <v>2</v>
      </c>
      <c r="F984" s="1">
        <v>4.2939999999999996</v>
      </c>
    </row>
    <row r="985" spans="2:6" x14ac:dyDescent="0.25">
      <c r="B985" s="1" t="s">
        <v>33</v>
      </c>
      <c r="C985" s="1">
        <v>155</v>
      </c>
      <c r="D985" s="1">
        <v>25</v>
      </c>
      <c r="E985" s="1">
        <v>2</v>
      </c>
      <c r="F985" s="1">
        <v>4.2709999999999999</v>
      </c>
    </row>
    <row r="986" spans="2:6" x14ac:dyDescent="0.25">
      <c r="B986" s="1" t="s">
        <v>33</v>
      </c>
      <c r="C986" s="1">
        <v>156</v>
      </c>
      <c r="D986" s="1">
        <v>26</v>
      </c>
      <c r="E986" s="1">
        <v>2</v>
      </c>
      <c r="F986" s="1">
        <v>6.7489999999999997</v>
      </c>
    </row>
    <row r="987" spans="2:6" x14ac:dyDescent="0.25">
      <c r="B987" s="1" t="s">
        <v>33</v>
      </c>
      <c r="C987" s="1">
        <v>157</v>
      </c>
      <c r="D987" s="1">
        <v>27</v>
      </c>
      <c r="E987" s="1">
        <v>2</v>
      </c>
      <c r="F987" s="1">
        <v>4.3120000000000003</v>
      </c>
    </row>
    <row r="988" spans="2:6" x14ac:dyDescent="0.25">
      <c r="B988" s="1" t="s">
        <v>33</v>
      </c>
      <c r="C988" s="1">
        <v>158</v>
      </c>
      <c r="D988" s="1">
        <v>28</v>
      </c>
      <c r="E988" s="1">
        <v>2</v>
      </c>
      <c r="F988" s="1">
        <v>4.3769999999999998</v>
      </c>
    </row>
    <row r="989" spans="2:6" x14ac:dyDescent="0.25">
      <c r="B989" s="1" t="s">
        <v>33</v>
      </c>
      <c r="C989" s="1">
        <v>159</v>
      </c>
      <c r="D989" s="1">
        <v>29</v>
      </c>
      <c r="E989" s="1">
        <v>2</v>
      </c>
      <c r="F989" s="1">
        <v>4.2990000000000004</v>
      </c>
    </row>
    <row r="990" spans="2:6" x14ac:dyDescent="0.25">
      <c r="B990" s="1" t="s">
        <v>33</v>
      </c>
      <c r="C990" s="1">
        <v>160</v>
      </c>
      <c r="D990" s="1">
        <v>30</v>
      </c>
      <c r="E990" s="1">
        <v>2</v>
      </c>
      <c r="F990" s="1">
        <v>4.5510000000000002</v>
      </c>
    </row>
    <row r="991" spans="2:6" x14ac:dyDescent="0.25">
      <c r="B991" s="1" t="s">
        <v>33</v>
      </c>
      <c r="C991" s="1">
        <v>161</v>
      </c>
      <c r="D991" s="1">
        <v>31</v>
      </c>
      <c r="E991" s="1">
        <v>2</v>
      </c>
      <c r="F991" s="1">
        <v>4.4710000000000001</v>
      </c>
    </row>
    <row r="992" spans="2:6" x14ac:dyDescent="0.25">
      <c r="B992" s="1" t="s">
        <v>33</v>
      </c>
      <c r="C992" s="1">
        <v>162</v>
      </c>
      <c r="D992" s="1">
        <v>32</v>
      </c>
      <c r="E992" s="1">
        <v>2</v>
      </c>
      <c r="F992" s="1">
        <v>4.4619999999999997</v>
      </c>
    </row>
    <row r="993" spans="2:6" x14ac:dyDescent="0.25">
      <c r="B993" s="1" t="s">
        <v>33</v>
      </c>
      <c r="C993" s="1">
        <v>163</v>
      </c>
      <c r="D993" s="1">
        <v>33</v>
      </c>
      <c r="E993" s="1">
        <v>2</v>
      </c>
      <c r="F993" s="1">
        <v>4.2729999999999997</v>
      </c>
    </row>
    <row r="994" spans="2:6" x14ac:dyDescent="0.25">
      <c r="B994" s="1" t="s">
        <v>33</v>
      </c>
      <c r="C994" s="1">
        <v>164</v>
      </c>
      <c r="D994" s="1">
        <v>34</v>
      </c>
      <c r="E994" s="1">
        <v>2</v>
      </c>
      <c r="F994" s="1">
        <v>4.4770000000000003</v>
      </c>
    </row>
    <row r="995" spans="2:6" x14ac:dyDescent="0.25">
      <c r="B995" s="1" t="s">
        <v>33</v>
      </c>
      <c r="C995" s="1">
        <v>165</v>
      </c>
      <c r="D995" s="1">
        <v>35</v>
      </c>
      <c r="E995" s="1">
        <v>2</v>
      </c>
      <c r="F995" s="1">
        <v>4.3899999999999997</v>
      </c>
    </row>
    <row r="996" spans="2:6" x14ac:dyDescent="0.25">
      <c r="B996" s="1" t="s">
        <v>33</v>
      </c>
      <c r="C996" s="1">
        <v>166</v>
      </c>
      <c r="D996" s="1">
        <v>36</v>
      </c>
      <c r="E996" s="1">
        <v>2</v>
      </c>
      <c r="F996" s="1">
        <v>4.274</v>
      </c>
    </row>
    <row r="997" spans="2:6" x14ac:dyDescent="0.25">
      <c r="B997" s="1" t="s">
        <v>33</v>
      </c>
      <c r="C997" s="1">
        <v>167</v>
      </c>
      <c r="D997" s="1">
        <v>37</v>
      </c>
      <c r="E997" s="1">
        <v>2</v>
      </c>
      <c r="F997" s="1">
        <v>4.3739999999999997</v>
      </c>
    </row>
    <row r="998" spans="2:6" x14ac:dyDescent="0.25">
      <c r="B998" s="1" t="s">
        <v>33</v>
      </c>
      <c r="C998" s="1">
        <v>168</v>
      </c>
      <c r="D998" s="1">
        <v>38</v>
      </c>
      <c r="E998" s="1">
        <v>2</v>
      </c>
      <c r="F998" s="1">
        <v>4.3849999999999998</v>
      </c>
    </row>
    <row r="999" spans="2:6" x14ac:dyDescent="0.25">
      <c r="B999" s="1" t="s">
        <v>33</v>
      </c>
      <c r="C999" s="1">
        <v>169</v>
      </c>
      <c r="D999" s="1">
        <v>39</v>
      </c>
      <c r="E999" s="1">
        <v>2</v>
      </c>
      <c r="F999" s="1">
        <v>4.3120000000000003</v>
      </c>
    </row>
    <row r="1000" spans="2:6" x14ac:dyDescent="0.25">
      <c r="B1000" s="1" t="s">
        <v>33</v>
      </c>
      <c r="C1000" s="1">
        <v>170</v>
      </c>
      <c r="D1000" s="1">
        <v>40</v>
      </c>
      <c r="E1000" s="1">
        <v>2</v>
      </c>
      <c r="F1000" s="1">
        <v>4.226</v>
      </c>
    </row>
    <row r="1001" spans="2:6" x14ac:dyDescent="0.25">
      <c r="B1001" s="1" t="s">
        <v>33</v>
      </c>
      <c r="C1001" s="1">
        <v>171</v>
      </c>
      <c r="D1001" s="1">
        <v>41</v>
      </c>
      <c r="E1001" s="1">
        <v>2</v>
      </c>
      <c r="F1001" s="1">
        <v>4.1929999999999996</v>
      </c>
    </row>
    <row r="1002" spans="2:6" x14ac:dyDescent="0.25">
      <c r="B1002" s="1" t="s">
        <v>33</v>
      </c>
      <c r="C1002" s="1">
        <v>172</v>
      </c>
      <c r="D1002" s="1">
        <v>42</v>
      </c>
      <c r="E1002" s="1">
        <v>2</v>
      </c>
      <c r="F1002" s="1">
        <v>4.226</v>
      </c>
    </row>
    <row r="1003" spans="2:6" x14ac:dyDescent="0.25">
      <c r="B1003" s="1" t="s">
        <v>33</v>
      </c>
      <c r="C1003" s="1">
        <v>173</v>
      </c>
      <c r="D1003" s="1">
        <v>43</v>
      </c>
      <c r="E1003" s="1">
        <v>2</v>
      </c>
      <c r="F1003" s="1">
        <v>4.306</v>
      </c>
    </row>
    <row r="1004" spans="2:6" x14ac:dyDescent="0.25">
      <c r="B1004" s="1" t="s">
        <v>33</v>
      </c>
      <c r="C1004" s="1">
        <v>174</v>
      </c>
      <c r="D1004" s="1">
        <v>44</v>
      </c>
      <c r="E1004" s="1">
        <v>2</v>
      </c>
      <c r="F1004" s="1">
        <v>4.2430000000000003</v>
      </c>
    </row>
    <row r="1005" spans="2:6" x14ac:dyDescent="0.25">
      <c r="B1005" s="1" t="s">
        <v>33</v>
      </c>
      <c r="C1005" s="1">
        <v>175</v>
      </c>
      <c r="D1005" s="1">
        <v>45</v>
      </c>
      <c r="E1005" s="1">
        <v>2</v>
      </c>
      <c r="F1005" s="1">
        <v>4.2350000000000003</v>
      </c>
    </row>
    <row r="1006" spans="2:6" x14ac:dyDescent="0.25">
      <c r="B1006" s="1" t="s">
        <v>33</v>
      </c>
      <c r="C1006" s="1">
        <v>176</v>
      </c>
      <c r="D1006" s="1">
        <v>46</v>
      </c>
      <c r="E1006" s="1">
        <v>2</v>
      </c>
      <c r="F1006" s="1">
        <v>4.32</v>
      </c>
    </row>
    <row r="1007" spans="2:6" x14ac:dyDescent="0.25">
      <c r="B1007" s="1" t="s">
        <v>33</v>
      </c>
      <c r="C1007" s="1">
        <v>177</v>
      </c>
      <c r="D1007" s="1">
        <v>47</v>
      </c>
      <c r="E1007" s="1">
        <v>2</v>
      </c>
      <c r="F1007" s="1">
        <v>4.3029999999999999</v>
      </c>
    </row>
    <row r="1008" spans="2:6" x14ac:dyDescent="0.25">
      <c r="B1008" s="1" t="s">
        <v>33</v>
      </c>
      <c r="C1008" s="1">
        <v>178</v>
      </c>
      <c r="D1008" s="1">
        <v>48</v>
      </c>
      <c r="E1008" s="1">
        <v>2</v>
      </c>
      <c r="F1008" s="1">
        <v>4.2309999999999999</v>
      </c>
    </row>
    <row r="1009" spans="2:6" x14ac:dyDescent="0.25">
      <c r="B1009" s="1" t="s">
        <v>33</v>
      </c>
      <c r="C1009" s="1">
        <v>179</v>
      </c>
      <c r="D1009" s="1">
        <v>49</v>
      </c>
      <c r="E1009" s="1">
        <v>2</v>
      </c>
      <c r="F1009" s="1">
        <v>4.2169999999999996</v>
      </c>
    </row>
    <row r="1010" spans="2:6" x14ac:dyDescent="0.25">
      <c r="B1010" s="1" t="s">
        <v>33</v>
      </c>
      <c r="C1010" s="1">
        <v>180</v>
      </c>
      <c r="D1010" s="1">
        <v>50</v>
      </c>
      <c r="E1010" s="1">
        <v>2</v>
      </c>
      <c r="F1010" s="1">
        <v>4.2370000000000001</v>
      </c>
    </row>
    <row r="1011" spans="2:6" x14ac:dyDescent="0.25">
      <c r="B1011" s="1" t="s">
        <v>33</v>
      </c>
      <c r="C1011" s="1">
        <v>181</v>
      </c>
      <c r="D1011" s="1">
        <v>51</v>
      </c>
      <c r="E1011" s="1">
        <v>2</v>
      </c>
      <c r="F1011" s="1">
        <v>4.3499999999999996</v>
      </c>
    </row>
    <row r="1012" spans="2:6" x14ac:dyDescent="0.25">
      <c r="B1012" s="1" t="s">
        <v>33</v>
      </c>
      <c r="C1012" s="1">
        <v>182</v>
      </c>
      <c r="D1012" s="1">
        <v>52</v>
      </c>
      <c r="E1012" s="1">
        <v>2</v>
      </c>
      <c r="F1012" s="1">
        <v>5.4050000000000002</v>
      </c>
    </row>
    <row r="1013" spans="2:6" x14ac:dyDescent="0.25">
      <c r="B1013" s="1" t="s">
        <v>33</v>
      </c>
      <c r="C1013" s="1">
        <v>183</v>
      </c>
      <c r="D1013" s="1">
        <v>53</v>
      </c>
      <c r="E1013" s="1">
        <v>2</v>
      </c>
      <c r="F1013" s="1">
        <v>4.2770000000000001</v>
      </c>
    </row>
    <row r="1014" spans="2:6" x14ac:dyDescent="0.25">
      <c r="B1014" s="1" t="s">
        <v>33</v>
      </c>
      <c r="C1014" s="1">
        <v>184</v>
      </c>
      <c r="D1014" s="1">
        <v>54</v>
      </c>
      <c r="E1014" s="1">
        <v>2</v>
      </c>
      <c r="F1014" s="1">
        <v>4.2969999999999997</v>
      </c>
    </row>
    <row r="1015" spans="2:6" x14ac:dyDescent="0.25">
      <c r="B1015" s="1" t="s">
        <v>33</v>
      </c>
      <c r="C1015" s="1">
        <v>185</v>
      </c>
      <c r="D1015" s="1">
        <v>55</v>
      </c>
      <c r="E1015" s="1">
        <v>2</v>
      </c>
      <c r="F1015" s="1">
        <v>4.2249999999999996</v>
      </c>
    </row>
    <row r="1016" spans="2:6" x14ac:dyDescent="0.25">
      <c r="B1016" s="1" t="s">
        <v>33</v>
      </c>
      <c r="C1016" s="1">
        <v>186</v>
      </c>
      <c r="D1016" s="1">
        <v>56</v>
      </c>
      <c r="E1016" s="1">
        <v>2</v>
      </c>
      <c r="F1016" s="1">
        <v>4.2510000000000003</v>
      </c>
    </row>
    <row r="1017" spans="2:6" x14ac:dyDescent="0.25">
      <c r="B1017" s="1" t="s">
        <v>33</v>
      </c>
      <c r="C1017" s="1">
        <v>187</v>
      </c>
      <c r="D1017" s="1">
        <v>57</v>
      </c>
      <c r="E1017" s="1">
        <v>2</v>
      </c>
      <c r="F1017" s="1">
        <v>7.1340000000000003</v>
      </c>
    </row>
    <row r="1018" spans="2:6" x14ac:dyDescent="0.25">
      <c r="B1018" s="1" t="s">
        <v>33</v>
      </c>
      <c r="C1018" s="1">
        <v>188</v>
      </c>
      <c r="D1018" s="1">
        <v>58</v>
      </c>
      <c r="E1018" s="1">
        <v>2</v>
      </c>
      <c r="F1018" s="1">
        <v>4.3380000000000001</v>
      </c>
    </row>
    <row r="1019" spans="2:6" x14ac:dyDescent="0.25">
      <c r="B1019" s="1" t="s">
        <v>33</v>
      </c>
      <c r="C1019" s="1">
        <v>189</v>
      </c>
      <c r="D1019" s="1">
        <v>59</v>
      </c>
      <c r="E1019" s="1">
        <v>2</v>
      </c>
      <c r="F1019" s="1">
        <v>4.2679999999999998</v>
      </c>
    </row>
    <row r="1020" spans="2:6" x14ac:dyDescent="0.25">
      <c r="B1020" s="1" t="s">
        <v>33</v>
      </c>
      <c r="C1020" s="1">
        <v>190</v>
      </c>
      <c r="D1020" s="1">
        <v>60</v>
      </c>
      <c r="E1020" s="1">
        <v>2</v>
      </c>
      <c r="F1020" s="1">
        <v>4.3529999999999998</v>
      </c>
    </row>
    <row r="1021" spans="2:6" x14ac:dyDescent="0.25">
      <c r="B1021" s="1" t="s">
        <v>33</v>
      </c>
      <c r="C1021" s="1">
        <v>191</v>
      </c>
      <c r="D1021" s="1">
        <v>61</v>
      </c>
      <c r="E1021" s="1">
        <v>2</v>
      </c>
      <c r="F1021" s="1">
        <v>4.2699999999999996</v>
      </c>
    </row>
    <row r="1022" spans="2:6" x14ac:dyDescent="0.25">
      <c r="B1022" s="1" t="s">
        <v>33</v>
      </c>
      <c r="C1022" s="1">
        <v>192</v>
      </c>
      <c r="D1022" s="1">
        <v>62</v>
      </c>
      <c r="E1022" s="1">
        <v>2</v>
      </c>
      <c r="F1022" s="1">
        <v>4.2439999999999998</v>
      </c>
    </row>
    <row r="1023" spans="2:6" x14ac:dyDescent="0.25">
      <c r="B1023" s="1" t="s">
        <v>33</v>
      </c>
      <c r="C1023" s="1">
        <v>193</v>
      </c>
      <c r="D1023" s="1">
        <v>63</v>
      </c>
      <c r="E1023" s="1">
        <v>2</v>
      </c>
      <c r="F1023" s="1">
        <v>4.2300000000000004</v>
      </c>
    </row>
    <row r="1024" spans="2:6" x14ac:dyDescent="0.25">
      <c r="B1024" s="1" t="s">
        <v>33</v>
      </c>
      <c r="C1024" s="1">
        <v>194</v>
      </c>
      <c r="D1024" s="1">
        <v>64</v>
      </c>
      <c r="E1024" s="1">
        <v>2</v>
      </c>
      <c r="F1024" s="1">
        <v>4.2590000000000003</v>
      </c>
    </row>
    <row r="1025" spans="2:6" x14ac:dyDescent="0.25">
      <c r="B1025" s="1" t="s">
        <v>33</v>
      </c>
      <c r="C1025" s="1">
        <v>195</v>
      </c>
      <c r="D1025" s="1">
        <v>65</v>
      </c>
      <c r="E1025" s="1">
        <v>2</v>
      </c>
      <c r="F1025" s="1">
        <v>5.8620000000000001</v>
      </c>
    </row>
    <row r="1026" spans="2:6" x14ac:dyDescent="0.25">
      <c r="B1026" s="1" t="s">
        <v>33</v>
      </c>
      <c r="C1026" s="1">
        <v>196</v>
      </c>
      <c r="D1026" s="1">
        <v>66</v>
      </c>
      <c r="E1026" s="1">
        <v>2</v>
      </c>
      <c r="F1026" s="1">
        <v>4.3019999999999996</v>
      </c>
    </row>
    <row r="1027" spans="2:6" x14ac:dyDescent="0.25">
      <c r="B1027" s="1" t="s">
        <v>33</v>
      </c>
      <c r="C1027" s="1">
        <v>197</v>
      </c>
      <c r="D1027" s="1">
        <v>67</v>
      </c>
      <c r="E1027" s="1">
        <v>2</v>
      </c>
      <c r="F1027" s="1">
        <v>5.968</v>
      </c>
    </row>
    <row r="1028" spans="2:6" x14ac:dyDescent="0.25">
      <c r="B1028" s="1" t="s">
        <v>33</v>
      </c>
      <c r="C1028" s="1">
        <v>65</v>
      </c>
      <c r="D1028" s="1">
        <v>1</v>
      </c>
      <c r="E1028" s="1">
        <v>3</v>
      </c>
      <c r="F1028" s="1">
        <v>3.9870000000000001</v>
      </c>
    </row>
    <row r="1029" spans="2:6" x14ac:dyDescent="0.25">
      <c r="B1029" s="1" t="s">
        <v>33</v>
      </c>
      <c r="C1029" s="1">
        <v>66</v>
      </c>
      <c r="D1029" s="1">
        <v>2</v>
      </c>
      <c r="E1029" s="1">
        <v>3</v>
      </c>
      <c r="F1029" s="1">
        <v>4.3869999999999996</v>
      </c>
    </row>
    <row r="1030" spans="2:6" x14ac:dyDescent="0.25">
      <c r="B1030" s="1" t="s">
        <v>33</v>
      </c>
      <c r="C1030" s="1">
        <v>67</v>
      </c>
      <c r="D1030" s="1">
        <v>3</v>
      </c>
      <c r="E1030" s="1">
        <v>3</v>
      </c>
      <c r="F1030" s="1">
        <v>4.5510000000000002</v>
      </c>
    </row>
    <row r="1031" spans="2:6" x14ac:dyDescent="0.25">
      <c r="B1031" s="1" t="s">
        <v>33</v>
      </c>
      <c r="C1031" s="1">
        <v>68</v>
      </c>
      <c r="D1031" s="1">
        <v>4</v>
      </c>
      <c r="E1031" s="1">
        <v>3</v>
      </c>
      <c r="F1031" s="1">
        <v>4.5049999999999999</v>
      </c>
    </row>
    <row r="1032" spans="2:6" x14ac:dyDescent="0.25">
      <c r="B1032" s="1" t="s">
        <v>33</v>
      </c>
      <c r="C1032" s="1">
        <v>69</v>
      </c>
      <c r="D1032" s="1">
        <v>5</v>
      </c>
      <c r="E1032" s="1">
        <v>3</v>
      </c>
      <c r="F1032" s="1">
        <v>4.7389999999999999</v>
      </c>
    </row>
    <row r="1033" spans="2:6" x14ac:dyDescent="0.25">
      <c r="B1033" s="1" t="s">
        <v>33</v>
      </c>
      <c r="C1033" s="1">
        <v>70</v>
      </c>
      <c r="D1033" s="1">
        <v>6</v>
      </c>
      <c r="E1033" s="1">
        <v>3</v>
      </c>
      <c r="F1033" s="1">
        <v>4.3380000000000001</v>
      </c>
    </row>
    <row r="1034" spans="2:6" x14ac:dyDescent="0.25">
      <c r="B1034" s="1" t="s">
        <v>33</v>
      </c>
      <c r="C1034" s="1">
        <v>71</v>
      </c>
      <c r="D1034" s="1">
        <v>7</v>
      </c>
      <c r="E1034" s="1">
        <v>3</v>
      </c>
      <c r="F1034" s="1">
        <v>5.6319999999999997</v>
      </c>
    </row>
    <row r="1035" spans="2:6" x14ac:dyDescent="0.25">
      <c r="B1035" s="1" t="s">
        <v>33</v>
      </c>
      <c r="C1035" s="1">
        <v>72</v>
      </c>
      <c r="D1035" s="1">
        <v>8</v>
      </c>
      <c r="E1035" s="1">
        <v>3</v>
      </c>
      <c r="F1035" s="1">
        <v>4.4560000000000004</v>
      </c>
    </row>
    <row r="1036" spans="2:6" x14ac:dyDescent="0.25">
      <c r="B1036" s="1" t="s">
        <v>33</v>
      </c>
      <c r="C1036" s="1">
        <v>73</v>
      </c>
      <c r="D1036" s="1">
        <v>9</v>
      </c>
      <c r="E1036" s="1">
        <v>3</v>
      </c>
      <c r="F1036" s="1">
        <v>4.33</v>
      </c>
    </row>
    <row r="1037" spans="2:6" x14ac:dyDescent="0.25">
      <c r="B1037" s="1" t="s">
        <v>33</v>
      </c>
      <c r="C1037" s="1">
        <v>74</v>
      </c>
      <c r="D1037" s="1">
        <v>10</v>
      </c>
      <c r="E1037" s="1">
        <v>3</v>
      </c>
      <c r="F1037" s="1">
        <v>4.3780000000000001</v>
      </c>
    </row>
    <row r="1038" spans="2:6" x14ac:dyDescent="0.25">
      <c r="B1038" s="1" t="s">
        <v>33</v>
      </c>
      <c r="C1038" s="1">
        <v>75</v>
      </c>
      <c r="D1038" s="1">
        <v>11</v>
      </c>
      <c r="E1038" s="1">
        <v>3</v>
      </c>
      <c r="F1038" s="1">
        <v>4.4370000000000003</v>
      </c>
    </row>
    <row r="1039" spans="2:6" x14ac:dyDescent="0.25">
      <c r="B1039" s="1" t="s">
        <v>33</v>
      </c>
      <c r="C1039" s="1">
        <v>76</v>
      </c>
      <c r="D1039" s="1">
        <v>12</v>
      </c>
      <c r="E1039" s="1">
        <v>3</v>
      </c>
      <c r="F1039" s="1">
        <v>4.3650000000000002</v>
      </c>
    </row>
    <row r="1040" spans="2:6" x14ac:dyDescent="0.25">
      <c r="B1040" s="1" t="s">
        <v>33</v>
      </c>
      <c r="C1040" s="1">
        <v>77</v>
      </c>
      <c r="D1040" s="1">
        <v>13</v>
      </c>
      <c r="E1040" s="1">
        <v>3</v>
      </c>
      <c r="F1040" s="1">
        <v>4.42</v>
      </c>
    </row>
    <row r="1041" spans="2:6" x14ac:dyDescent="0.25">
      <c r="B1041" s="1" t="s">
        <v>33</v>
      </c>
      <c r="C1041" s="1">
        <v>78</v>
      </c>
      <c r="D1041" s="1">
        <v>14</v>
      </c>
      <c r="E1041" s="1">
        <v>3</v>
      </c>
      <c r="F1041" s="1">
        <v>4.6669999999999998</v>
      </c>
    </row>
    <row r="1042" spans="2:6" x14ac:dyDescent="0.25">
      <c r="B1042" s="1" t="s">
        <v>33</v>
      </c>
      <c r="C1042" s="1">
        <v>79</v>
      </c>
      <c r="D1042" s="1">
        <v>15</v>
      </c>
      <c r="E1042" s="1">
        <v>3</v>
      </c>
      <c r="F1042" s="1">
        <v>4.524</v>
      </c>
    </row>
    <row r="1043" spans="2:6" x14ac:dyDescent="0.25">
      <c r="B1043" s="1" t="s">
        <v>33</v>
      </c>
      <c r="C1043" s="1">
        <v>80</v>
      </c>
      <c r="D1043" s="1">
        <v>16</v>
      </c>
      <c r="E1043" s="1">
        <v>3</v>
      </c>
      <c r="F1043" s="1">
        <v>4.3760000000000003</v>
      </c>
    </row>
    <row r="1044" spans="2:6" x14ac:dyDescent="0.25">
      <c r="B1044" s="1" t="s">
        <v>33</v>
      </c>
      <c r="C1044" s="1">
        <v>81</v>
      </c>
      <c r="D1044" s="1">
        <v>17</v>
      </c>
      <c r="E1044" s="1">
        <v>3</v>
      </c>
      <c r="F1044" s="1">
        <v>4.4779999999999998</v>
      </c>
    </row>
    <row r="1045" spans="2:6" x14ac:dyDescent="0.25">
      <c r="B1045" s="1" t="s">
        <v>33</v>
      </c>
      <c r="C1045" s="1">
        <v>82</v>
      </c>
      <c r="D1045" s="1">
        <v>18</v>
      </c>
      <c r="E1045" s="1">
        <v>3</v>
      </c>
      <c r="F1045" s="1">
        <v>4.4269999999999996</v>
      </c>
    </row>
    <row r="1046" spans="2:6" x14ac:dyDescent="0.25">
      <c r="B1046" s="1" t="s">
        <v>33</v>
      </c>
      <c r="C1046" s="1">
        <v>83</v>
      </c>
      <c r="D1046" s="1">
        <v>19</v>
      </c>
      <c r="E1046" s="1">
        <v>3</v>
      </c>
      <c r="F1046" s="1">
        <v>4.476</v>
      </c>
    </row>
    <row r="1047" spans="2:6" x14ac:dyDescent="0.25">
      <c r="B1047" s="1" t="s">
        <v>33</v>
      </c>
      <c r="C1047" s="1">
        <v>84</v>
      </c>
      <c r="D1047" s="1">
        <v>20</v>
      </c>
      <c r="E1047" s="1">
        <v>3</v>
      </c>
      <c r="F1047" s="1">
        <v>4.3040000000000003</v>
      </c>
    </row>
    <row r="1048" spans="2:6" x14ac:dyDescent="0.25">
      <c r="B1048" s="1" t="s">
        <v>33</v>
      </c>
      <c r="C1048" s="1">
        <v>85</v>
      </c>
      <c r="D1048" s="1">
        <v>21</v>
      </c>
      <c r="E1048" s="1">
        <v>3</v>
      </c>
      <c r="F1048" s="1">
        <v>4.2789999999999999</v>
      </c>
    </row>
    <row r="1049" spans="2:6" x14ac:dyDescent="0.25">
      <c r="B1049" s="1" t="s">
        <v>33</v>
      </c>
      <c r="C1049" s="1">
        <v>86</v>
      </c>
      <c r="D1049" s="1">
        <v>22</v>
      </c>
      <c r="E1049" s="1">
        <v>3</v>
      </c>
      <c r="F1049" s="1">
        <v>4.4189999999999996</v>
      </c>
    </row>
    <row r="1050" spans="2:6" x14ac:dyDescent="0.25">
      <c r="B1050" s="1" t="s">
        <v>33</v>
      </c>
      <c r="C1050" s="1">
        <v>87</v>
      </c>
      <c r="D1050" s="1">
        <v>23</v>
      </c>
      <c r="E1050" s="1">
        <v>3</v>
      </c>
      <c r="F1050" s="1">
        <v>4.2320000000000002</v>
      </c>
    </row>
    <row r="1051" spans="2:6" x14ac:dyDescent="0.25">
      <c r="B1051" s="1" t="s">
        <v>33</v>
      </c>
      <c r="C1051" s="1">
        <v>88</v>
      </c>
      <c r="D1051" s="1">
        <v>24</v>
      </c>
      <c r="E1051" s="1">
        <v>3</v>
      </c>
      <c r="F1051" s="1">
        <v>4.3579999999999997</v>
      </c>
    </row>
    <row r="1052" spans="2:6" x14ac:dyDescent="0.25">
      <c r="B1052" s="1" t="s">
        <v>33</v>
      </c>
      <c r="C1052" s="1">
        <v>89</v>
      </c>
      <c r="D1052" s="1">
        <v>25</v>
      </c>
      <c r="E1052" s="1">
        <v>3</v>
      </c>
      <c r="F1052" s="1">
        <v>4.2409999999999997</v>
      </c>
    </row>
    <row r="1053" spans="2:6" x14ac:dyDescent="0.25">
      <c r="B1053" s="1" t="s">
        <v>33</v>
      </c>
      <c r="C1053" s="1">
        <v>90</v>
      </c>
      <c r="D1053" s="1">
        <v>26</v>
      </c>
      <c r="E1053" s="1">
        <v>3</v>
      </c>
      <c r="F1053" s="1">
        <v>4.3070000000000004</v>
      </c>
    </row>
    <row r="1054" spans="2:6" x14ac:dyDescent="0.25">
      <c r="B1054" s="1" t="s">
        <v>33</v>
      </c>
      <c r="C1054" s="1">
        <v>91</v>
      </c>
      <c r="D1054" s="1">
        <v>27</v>
      </c>
      <c r="E1054" s="1">
        <v>3</v>
      </c>
      <c r="F1054" s="1">
        <v>5.61</v>
      </c>
    </row>
    <row r="1055" spans="2:6" x14ac:dyDescent="0.25">
      <c r="B1055" s="1" t="s">
        <v>33</v>
      </c>
      <c r="C1055" s="1">
        <v>92</v>
      </c>
      <c r="D1055" s="1">
        <v>28</v>
      </c>
      <c r="E1055" s="1">
        <v>3</v>
      </c>
      <c r="F1055" s="1">
        <v>4.3490000000000002</v>
      </c>
    </row>
    <row r="1056" spans="2:6" x14ac:dyDescent="0.25">
      <c r="B1056" s="1" t="s">
        <v>33</v>
      </c>
      <c r="C1056" s="1">
        <v>93</v>
      </c>
      <c r="D1056" s="1">
        <v>29</v>
      </c>
      <c r="E1056" s="1">
        <v>3</v>
      </c>
      <c r="F1056" s="1">
        <v>4.4340000000000002</v>
      </c>
    </row>
    <row r="1057" spans="2:6" x14ac:dyDescent="0.25">
      <c r="B1057" s="1" t="s">
        <v>33</v>
      </c>
      <c r="C1057" s="1">
        <v>94</v>
      </c>
      <c r="D1057" s="1">
        <v>30</v>
      </c>
      <c r="E1057" s="1">
        <v>3</v>
      </c>
      <c r="F1057" s="1">
        <v>4.4329999999999998</v>
      </c>
    </row>
    <row r="1058" spans="2:6" x14ac:dyDescent="0.25">
      <c r="B1058" s="1" t="s">
        <v>33</v>
      </c>
      <c r="C1058" s="1">
        <v>95</v>
      </c>
      <c r="D1058" s="1">
        <v>31</v>
      </c>
      <c r="E1058" s="1">
        <v>3</v>
      </c>
      <c r="F1058" s="1">
        <v>4.54</v>
      </c>
    </row>
    <row r="1059" spans="2:6" x14ac:dyDescent="0.25">
      <c r="B1059" s="1" t="s">
        <v>33</v>
      </c>
      <c r="C1059" s="1">
        <v>96</v>
      </c>
      <c r="D1059" s="1">
        <v>32</v>
      </c>
      <c r="E1059" s="1">
        <v>3</v>
      </c>
      <c r="F1059" s="1">
        <v>4.258</v>
      </c>
    </row>
    <row r="1060" spans="2:6" x14ac:dyDescent="0.25">
      <c r="B1060" s="1" t="s">
        <v>33</v>
      </c>
      <c r="C1060" s="1">
        <v>97</v>
      </c>
      <c r="D1060" s="1">
        <v>33</v>
      </c>
      <c r="E1060" s="1">
        <v>3</v>
      </c>
      <c r="F1060" s="1">
        <v>4.4619999999999997</v>
      </c>
    </row>
    <row r="1061" spans="2:6" x14ac:dyDescent="0.25">
      <c r="B1061" s="1" t="s">
        <v>33</v>
      </c>
      <c r="C1061" s="1">
        <v>98</v>
      </c>
      <c r="D1061" s="1">
        <v>34</v>
      </c>
      <c r="E1061" s="1">
        <v>3</v>
      </c>
      <c r="F1061" s="1">
        <v>4.4290000000000003</v>
      </c>
    </row>
    <row r="1062" spans="2:6" x14ac:dyDescent="0.25">
      <c r="B1062" s="1" t="s">
        <v>33</v>
      </c>
      <c r="C1062" s="1">
        <v>99</v>
      </c>
      <c r="D1062" s="1">
        <v>35</v>
      </c>
      <c r="E1062" s="1">
        <v>3</v>
      </c>
      <c r="F1062" s="1">
        <v>4.3529999999999998</v>
      </c>
    </row>
    <row r="1063" spans="2:6" x14ac:dyDescent="0.25">
      <c r="B1063" s="1" t="s">
        <v>33</v>
      </c>
      <c r="C1063" s="1">
        <v>100</v>
      </c>
      <c r="D1063" s="1">
        <v>36</v>
      </c>
      <c r="E1063" s="1">
        <v>3</v>
      </c>
      <c r="F1063" s="1">
        <v>4.4130000000000003</v>
      </c>
    </row>
    <row r="1064" spans="2:6" x14ac:dyDescent="0.25">
      <c r="B1064" s="1" t="s">
        <v>33</v>
      </c>
      <c r="C1064" s="1">
        <v>101</v>
      </c>
      <c r="D1064" s="1">
        <v>37</v>
      </c>
      <c r="E1064" s="1">
        <v>3</v>
      </c>
      <c r="F1064" s="1">
        <v>4.3029999999999999</v>
      </c>
    </row>
    <row r="1065" spans="2:6" x14ac:dyDescent="0.25">
      <c r="B1065" s="1" t="s">
        <v>33</v>
      </c>
      <c r="C1065" s="1">
        <v>102</v>
      </c>
      <c r="D1065" s="1">
        <v>38</v>
      </c>
      <c r="E1065" s="1">
        <v>3</v>
      </c>
      <c r="F1065" s="1">
        <v>4.6870000000000003</v>
      </c>
    </row>
    <row r="1066" spans="2:6" x14ac:dyDescent="0.25">
      <c r="B1066" s="1" t="s">
        <v>33</v>
      </c>
      <c r="C1066" s="1">
        <v>103</v>
      </c>
      <c r="D1066" s="1">
        <v>39</v>
      </c>
      <c r="E1066" s="1">
        <v>3</v>
      </c>
      <c r="F1066" s="1">
        <v>4.4009999999999998</v>
      </c>
    </row>
    <row r="1067" spans="2:6" x14ac:dyDescent="0.25">
      <c r="B1067" s="1" t="s">
        <v>33</v>
      </c>
      <c r="C1067" s="1">
        <v>104</v>
      </c>
      <c r="D1067" s="1">
        <v>40</v>
      </c>
      <c r="E1067" s="1">
        <v>3</v>
      </c>
      <c r="F1067" s="1">
        <v>4.282</v>
      </c>
    </row>
    <row r="1068" spans="2:6" x14ac:dyDescent="0.25">
      <c r="B1068" s="1" t="s">
        <v>33</v>
      </c>
      <c r="C1068" s="1">
        <v>105</v>
      </c>
      <c r="D1068" s="1">
        <v>41</v>
      </c>
      <c r="E1068" s="1">
        <v>3</v>
      </c>
      <c r="F1068" s="1">
        <v>4.375</v>
      </c>
    </row>
    <row r="1069" spans="2:6" x14ac:dyDescent="0.25">
      <c r="B1069" s="1" t="s">
        <v>33</v>
      </c>
      <c r="C1069" s="1">
        <v>106</v>
      </c>
      <c r="D1069" s="1">
        <v>42</v>
      </c>
      <c r="E1069" s="1">
        <v>3</v>
      </c>
      <c r="F1069" s="1">
        <v>4.2729999999999997</v>
      </c>
    </row>
    <row r="1070" spans="2:6" x14ac:dyDescent="0.25">
      <c r="B1070" s="1" t="s">
        <v>33</v>
      </c>
      <c r="C1070" s="1">
        <v>107</v>
      </c>
      <c r="D1070" s="1">
        <v>43</v>
      </c>
      <c r="E1070" s="1">
        <v>3</v>
      </c>
      <c r="F1070" s="1">
        <v>4.7629999999999999</v>
      </c>
    </row>
    <row r="1071" spans="2:6" x14ac:dyDescent="0.25">
      <c r="B1071" s="1" t="s">
        <v>33</v>
      </c>
      <c r="C1071" s="1">
        <v>108</v>
      </c>
      <c r="D1071" s="1">
        <v>44</v>
      </c>
      <c r="E1071" s="1">
        <v>3</v>
      </c>
      <c r="F1071" s="1">
        <v>4.3730000000000002</v>
      </c>
    </row>
    <row r="1072" spans="2:6" x14ac:dyDescent="0.25">
      <c r="B1072" s="1" t="s">
        <v>33</v>
      </c>
      <c r="C1072" s="1">
        <v>109</v>
      </c>
      <c r="D1072" s="1">
        <v>45</v>
      </c>
      <c r="E1072" s="1">
        <v>3</v>
      </c>
      <c r="F1072" s="1">
        <v>4.4589999999999996</v>
      </c>
    </row>
    <row r="1073" spans="2:6" x14ac:dyDescent="0.25">
      <c r="B1073" s="1" t="s">
        <v>33</v>
      </c>
      <c r="C1073" s="1">
        <v>110</v>
      </c>
      <c r="D1073" s="1">
        <v>46</v>
      </c>
      <c r="E1073" s="1">
        <v>3</v>
      </c>
      <c r="F1073" s="1">
        <v>6.07</v>
      </c>
    </row>
    <row r="1074" spans="2:6" x14ac:dyDescent="0.25">
      <c r="B1074" s="1" t="s">
        <v>33</v>
      </c>
      <c r="C1074" s="1">
        <v>111</v>
      </c>
      <c r="D1074" s="1">
        <v>47</v>
      </c>
      <c r="E1074" s="1">
        <v>3</v>
      </c>
      <c r="F1074" s="1">
        <v>4.8040000000000003</v>
      </c>
    </row>
    <row r="1075" spans="2:6" x14ac:dyDescent="0.25">
      <c r="B1075" s="1" t="s">
        <v>33</v>
      </c>
      <c r="C1075" s="1">
        <v>112</v>
      </c>
      <c r="D1075" s="1">
        <v>48</v>
      </c>
      <c r="E1075" s="1">
        <v>3</v>
      </c>
      <c r="F1075" s="1">
        <v>4.3520000000000003</v>
      </c>
    </row>
    <row r="1076" spans="2:6" x14ac:dyDescent="0.25">
      <c r="B1076" s="1" t="s">
        <v>33</v>
      </c>
      <c r="C1076" s="1">
        <v>113</v>
      </c>
      <c r="D1076" s="1">
        <v>49</v>
      </c>
      <c r="E1076" s="1">
        <v>3</v>
      </c>
      <c r="F1076" s="1">
        <v>4.3769999999999998</v>
      </c>
    </row>
    <row r="1077" spans="2:6" x14ac:dyDescent="0.25">
      <c r="B1077" s="1" t="s">
        <v>33</v>
      </c>
      <c r="C1077" s="1">
        <v>114</v>
      </c>
      <c r="D1077" s="1">
        <v>50</v>
      </c>
      <c r="E1077" s="1">
        <v>3</v>
      </c>
      <c r="F1077" s="1">
        <v>4.3849999999999998</v>
      </c>
    </row>
    <row r="1078" spans="2:6" x14ac:dyDescent="0.25">
      <c r="B1078" s="1" t="s">
        <v>33</v>
      </c>
      <c r="C1078" s="1">
        <v>115</v>
      </c>
      <c r="D1078" s="1">
        <v>51</v>
      </c>
      <c r="E1078" s="1">
        <v>3</v>
      </c>
      <c r="F1078" s="1">
        <v>4.4059999999999997</v>
      </c>
    </row>
    <row r="1079" spans="2:6" x14ac:dyDescent="0.25">
      <c r="B1079" s="1" t="s">
        <v>33</v>
      </c>
      <c r="C1079" s="1">
        <v>116</v>
      </c>
      <c r="D1079" s="1">
        <v>52</v>
      </c>
      <c r="E1079" s="1">
        <v>3</v>
      </c>
      <c r="F1079" s="1">
        <v>4.3280000000000003</v>
      </c>
    </row>
    <row r="1080" spans="2:6" x14ac:dyDescent="0.25">
      <c r="B1080" s="1" t="s">
        <v>33</v>
      </c>
      <c r="C1080" s="1">
        <v>117</v>
      </c>
      <c r="D1080" s="1">
        <v>53</v>
      </c>
      <c r="E1080" s="1">
        <v>3</v>
      </c>
      <c r="F1080" s="1">
        <v>4.2619999999999996</v>
      </c>
    </row>
    <row r="1081" spans="2:6" x14ac:dyDescent="0.25">
      <c r="B1081" s="1" t="s">
        <v>33</v>
      </c>
      <c r="C1081" s="1">
        <v>118</v>
      </c>
      <c r="D1081" s="1">
        <v>54</v>
      </c>
      <c r="E1081" s="1">
        <v>3</v>
      </c>
      <c r="F1081" s="1">
        <v>4.2699999999999996</v>
      </c>
    </row>
    <row r="1082" spans="2:6" x14ac:dyDescent="0.25">
      <c r="B1082" s="1" t="s">
        <v>33</v>
      </c>
      <c r="C1082" s="1">
        <v>119</v>
      </c>
      <c r="D1082" s="1">
        <v>55</v>
      </c>
      <c r="E1082" s="1">
        <v>3</v>
      </c>
      <c r="F1082" s="1">
        <v>4.399</v>
      </c>
    </row>
    <row r="1083" spans="2:6" x14ac:dyDescent="0.25">
      <c r="B1083" s="1" t="s">
        <v>33</v>
      </c>
      <c r="C1083" s="1">
        <v>120</v>
      </c>
      <c r="D1083" s="1">
        <v>56</v>
      </c>
      <c r="E1083" s="1">
        <v>3</v>
      </c>
      <c r="F1083" s="1">
        <v>4.3460000000000001</v>
      </c>
    </row>
    <row r="1084" spans="2:6" x14ac:dyDescent="0.25">
      <c r="B1084" s="1" t="s">
        <v>33</v>
      </c>
      <c r="C1084" s="1">
        <v>121</v>
      </c>
      <c r="D1084" s="1">
        <v>57</v>
      </c>
      <c r="E1084" s="1">
        <v>3</v>
      </c>
      <c r="F1084" s="1">
        <v>5.3109999999999999</v>
      </c>
    </row>
    <row r="1085" spans="2:6" x14ac:dyDescent="0.25">
      <c r="B1085" s="1" t="s">
        <v>33</v>
      </c>
      <c r="C1085" s="1">
        <v>122</v>
      </c>
      <c r="D1085" s="1">
        <v>58</v>
      </c>
      <c r="E1085" s="1">
        <v>3</v>
      </c>
      <c r="F1085" s="1">
        <v>4.4560000000000004</v>
      </c>
    </row>
    <row r="1086" spans="2:6" x14ac:dyDescent="0.25">
      <c r="B1086" s="1" t="s">
        <v>33</v>
      </c>
      <c r="C1086" s="1">
        <v>123</v>
      </c>
      <c r="D1086" s="1">
        <v>59</v>
      </c>
      <c r="E1086" s="1">
        <v>3</v>
      </c>
      <c r="F1086" s="1">
        <v>4.4409999999999998</v>
      </c>
    </row>
    <row r="1087" spans="2:6" x14ac:dyDescent="0.25">
      <c r="B1087" s="1" t="s">
        <v>33</v>
      </c>
      <c r="C1087" s="1">
        <v>124</v>
      </c>
      <c r="D1087" s="1">
        <v>60</v>
      </c>
      <c r="E1087" s="1">
        <v>3</v>
      </c>
      <c r="F1087" s="1">
        <v>4.4139999999999997</v>
      </c>
    </row>
    <row r="1088" spans="2:6" x14ac:dyDescent="0.25">
      <c r="B1088" s="1" t="s">
        <v>33</v>
      </c>
      <c r="C1088" s="1">
        <v>125</v>
      </c>
      <c r="D1088" s="1">
        <v>61</v>
      </c>
      <c r="E1088" s="1">
        <v>3</v>
      </c>
      <c r="F1088" s="1">
        <v>4.3440000000000003</v>
      </c>
    </row>
    <row r="1089" spans="2:6" x14ac:dyDescent="0.25">
      <c r="B1089" s="1" t="s">
        <v>33</v>
      </c>
      <c r="C1089" s="1">
        <v>126</v>
      </c>
      <c r="D1089" s="1">
        <v>62</v>
      </c>
      <c r="E1089" s="1">
        <v>3</v>
      </c>
      <c r="F1089" s="1">
        <v>4.2939999999999996</v>
      </c>
    </row>
    <row r="1090" spans="2:6" x14ac:dyDescent="0.25">
      <c r="B1090" s="1" t="s">
        <v>33</v>
      </c>
      <c r="C1090" s="1">
        <v>127</v>
      </c>
      <c r="D1090" s="1">
        <v>63</v>
      </c>
      <c r="E1090" s="1">
        <v>3</v>
      </c>
      <c r="F1090" s="1">
        <v>4.2460000000000004</v>
      </c>
    </row>
    <row r="1091" spans="2:6" x14ac:dyDescent="0.25">
      <c r="B1091" s="1" t="s">
        <v>33</v>
      </c>
      <c r="C1091" s="1">
        <v>128</v>
      </c>
      <c r="D1091" s="1">
        <v>64</v>
      </c>
      <c r="E1091" s="1">
        <v>3</v>
      </c>
      <c r="F1091" s="1">
        <v>4.2450000000000001</v>
      </c>
    </row>
    <row r="1092" spans="2:6" x14ac:dyDescent="0.25">
      <c r="B1092" s="1" t="s">
        <v>33</v>
      </c>
      <c r="C1092" s="1">
        <v>129</v>
      </c>
      <c r="D1092" s="1">
        <v>65</v>
      </c>
      <c r="E1092" s="1">
        <v>3</v>
      </c>
      <c r="F1092" s="1">
        <v>7.5179999999999998</v>
      </c>
    </row>
    <row r="1093" spans="2:6" x14ac:dyDescent="0.25">
      <c r="B1093" s="1" t="s">
        <v>33</v>
      </c>
      <c r="C1093" s="1">
        <v>130</v>
      </c>
      <c r="D1093" s="1">
        <v>66</v>
      </c>
      <c r="E1093" s="1">
        <v>3</v>
      </c>
      <c r="F1093" s="1">
        <v>4.6980000000000004</v>
      </c>
    </row>
    <row r="1094" spans="2:6" x14ac:dyDescent="0.25">
      <c r="B1094" s="1" t="s">
        <v>27</v>
      </c>
      <c r="C1094" s="1">
        <v>61</v>
      </c>
      <c r="D1094" s="1">
        <v>1</v>
      </c>
      <c r="E1094" s="1">
        <v>1</v>
      </c>
      <c r="F1094" s="1">
        <v>4.2560000000000002</v>
      </c>
    </row>
    <row r="1095" spans="2:6" x14ac:dyDescent="0.25">
      <c r="B1095" s="1" t="s">
        <v>27</v>
      </c>
      <c r="C1095" s="1">
        <v>62</v>
      </c>
      <c r="D1095" s="1">
        <v>2</v>
      </c>
      <c r="E1095" s="1">
        <v>1</v>
      </c>
      <c r="F1095" s="1">
        <v>4.4020000000000001</v>
      </c>
    </row>
    <row r="1096" spans="2:6" x14ac:dyDescent="0.25">
      <c r="B1096" s="1" t="s">
        <v>27</v>
      </c>
      <c r="C1096" s="1">
        <v>63</v>
      </c>
      <c r="D1096" s="1">
        <v>3</v>
      </c>
      <c r="E1096" s="1">
        <v>1</v>
      </c>
      <c r="F1096" s="1">
        <v>4.41</v>
      </c>
    </row>
    <row r="1097" spans="2:6" x14ac:dyDescent="0.25">
      <c r="B1097" s="1" t="s">
        <v>27</v>
      </c>
      <c r="C1097" s="1">
        <v>64</v>
      </c>
      <c r="D1097" s="1">
        <v>4</v>
      </c>
      <c r="E1097" s="1">
        <v>1</v>
      </c>
      <c r="F1097" s="1">
        <v>4.4630000000000001</v>
      </c>
    </row>
    <row r="1098" spans="2:6" x14ac:dyDescent="0.25">
      <c r="B1098" s="1" t="s">
        <v>27</v>
      </c>
      <c r="C1098" s="1">
        <v>65</v>
      </c>
      <c r="D1098" s="1">
        <v>5</v>
      </c>
      <c r="E1098" s="1">
        <v>1</v>
      </c>
      <c r="F1098" s="1">
        <v>6.7030000000000003</v>
      </c>
    </row>
    <row r="1099" spans="2:6" x14ac:dyDescent="0.25">
      <c r="B1099" s="1" t="s">
        <v>27</v>
      </c>
      <c r="C1099" s="1">
        <v>66</v>
      </c>
      <c r="D1099" s="1">
        <v>6</v>
      </c>
      <c r="E1099" s="1">
        <v>1</v>
      </c>
      <c r="F1099" s="1">
        <v>4.1859999999999999</v>
      </c>
    </row>
    <row r="1100" spans="2:6" x14ac:dyDescent="0.25">
      <c r="B1100" s="1" t="s">
        <v>27</v>
      </c>
      <c r="C1100" s="1">
        <v>67</v>
      </c>
      <c r="D1100" s="1">
        <v>7</v>
      </c>
      <c r="E1100" s="1">
        <v>1</v>
      </c>
      <c r="F1100" s="1">
        <v>4.1399999999999997</v>
      </c>
    </row>
    <row r="1101" spans="2:6" x14ac:dyDescent="0.25">
      <c r="B1101" s="1" t="s">
        <v>27</v>
      </c>
      <c r="C1101" s="1">
        <v>68</v>
      </c>
      <c r="D1101" s="1">
        <v>8</v>
      </c>
      <c r="E1101" s="1">
        <v>1</v>
      </c>
      <c r="F1101" s="1">
        <v>4.4000000000000004</v>
      </c>
    </row>
    <row r="1102" spans="2:6" x14ac:dyDescent="0.25">
      <c r="B1102" s="1" t="s">
        <v>27</v>
      </c>
      <c r="C1102" s="1">
        <v>69</v>
      </c>
      <c r="D1102" s="1">
        <v>9</v>
      </c>
      <c r="E1102" s="1">
        <v>1</v>
      </c>
      <c r="F1102" s="1">
        <v>5.5709999999999997</v>
      </c>
    </row>
    <row r="1103" spans="2:6" x14ac:dyDescent="0.25">
      <c r="B1103" s="1" t="s">
        <v>27</v>
      </c>
      <c r="C1103" s="1">
        <v>70</v>
      </c>
      <c r="D1103" s="1">
        <v>10</v>
      </c>
      <c r="E1103" s="1">
        <v>1</v>
      </c>
      <c r="F1103" s="1">
        <v>4.359</v>
      </c>
    </row>
    <row r="1104" spans="2:6" x14ac:dyDescent="0.25">
      <c r="B1104" s="1" t="s">
        <v>27</v>
      </c>
      <c r="C1104" s="1">
        <v>71</v>
      </c>
      <c r="D1104" s="1">
        <v>11</v>
      </c>
      <c r="E1104" s="1">
        <v>1</v>
      </c>
      <c r="F1104" s="1">
        <v>4.5659999999999998</v>
      </c>
    </row>
    <row r="1105" spans="2:6" x14ac:dyDescent="0.25">
      <c r="B1105" s="1" t="s">
        <v>27</v>
      </c>
      <c r="C1105" s="1">
        <v>72</v>
      </c>
      <c r="D1105" s="1">
        <v>12</v>
      </c>
      <c r="E1105" s="1">
        <v>1</v>
      </c>
      <c r="F1105" s="1">
        <v>4.4279999999999999</v>
      </c>
    </row>
    <row r="1106" spans="2:6" x14ac:dyDescent="0.25">
      <c r="B1106" s="1" t="s">
        <v>27</v>
      </c>
      <c r="C1106" s="1">
        <v>73</v>
      </c>
      <c r="D1106" s="1">
        <v>13</v>
      </c>
      <c r="E1106" s="1">
        <v>1</v>
      </c>
      <c r="F1106" s="1">
        <v>4.3449999999999998</v>
      </c>
    </row>
    <row r="1107" spans="2:6" x14ac:dyDescent="0.25">
      <c r="B1107" s="1" t="s">
        <v>27</v>
      </c>
      <c r="C1107" s="1">
        <v>74</v>
      </c>
      <c r="D1107" s="1">
        <v>14</v>
      </c>
      <c r="E1107" s="1">
        <v>1</v>
      </c>
      <c r="F1107" s="1">
        <v>6.069</v>
      </c>
    </row>
    <row r="1108" spans="2:6" x14ac:dyDescent="0.25">
      <c r="B1108" s="1" t="s">
        <v>27</v>
      </c>
      <c r="C1108" s="1">
        <v>75</v>
      </c>
      <c r="D1108" s="1">
        <v>15</v>
      </c>
      <c r="E1108" s="1">
        <v>1</v>
      </c>
      <c r="F1108" s="1">
        <v>4.5170000000000003</v>
      </c>
    </row>
    <row r="1109" spans="2:6" x14ac:dyDescent="0.25">
      <c r="B1109" s="1" t="s">
        <v>27</v>
      </c>
      <c r="C1109" s="1">
        <v>76</v>
      </c>
      <c r="D1109" s="1">
        <v>16</v>
      </c>
      <c r="E1109" s="1">
        <v>1</v>
      </c>
      <c r="F1109" s="1">
        <v>4.4720000000000004</v>
      </c>
    </row>
    <row r="1110" spans="2:6" x14ac:dyDescent="0.25">
      <c r="B1110" s="1" t="s">
        <v>27</v>
      </c>
      <c r="C1110" s="1">
        <v>77</v>
      </c>
      <c r="D1110" s="1">
        <v>17</v>
      </c>
      <c r="E1110" s="1">
        <v>1</v>
      </c>
      <c r="F1110" s="1">
        <v>4.5990000000000002</v>
      </c>
    </row>
    <row r="1111" spans="2:6" x14ac:dyDescent="0.25">
      <c r="B1111" s="1" t="s">
        <v>27</v>
      </c>
      <c r="C1111" s="1">
        <v>78</v>
      </c>
      <c r="D1111" s="1">
        <v>18</v>
      </c>
      <c r="E1111" s="1">
        <v>1</v>
      </c>
      <c r="F1111" s="1">
        <v>6.4320000000000004</v>
      </c>
    </row>
    <row r="1112" spans="2:6" x14ac:dyDescent="0.25">
      <c r="B1112" s="1" t="s">
        <v>27</v>
      </c>
      <c r="C1112" s="1">
        <v>79</v>
      </c>
      <c r="D1112" s="1">
        <v>19</v>
      </c>
      <c r="E1112" s="1">
        <v>1</v>
      </c>
      <c r="F1112" s="1">
        <v>6.5540000000000003</v>
      </c>
    </row>
    <row r="1113" spans="2:6" x14ac:dyDescent="0.25">
      <c r="B1113" s="1" t="s">
        <v>27</v>
      </c>
      <c r="C1113" s="1">
        <v>80</v>
      </c>
      <c r="D1113" s="1">
        <v>20</v>
      </c>
      <c r="E1113" s="1">
        <v>1</v>
      </c>
      <c r="F1113" s="1">
        <v>4.4260000000000002</v>
      </c>
    </row>
    <row r="1114" spans="2:6" x14ac:dyDescent="0.25">
      <c r="B1114" s="1" t="s">
        <v>27</v>
      </c>
      <c r="C1114" s="1">
        <v>81</v>
      </c>
      <c r="D1114" s="1">
        <v>21</v>
      </c>
      <c r="E1114" s="1">
        <v>1</v>
      </c>
      <c r="F1114" s="1">
        <v>4.282</v>
      </c>
    </row>
    <row r="1115" spans="2:6" x14ac:dyDescent="0.25">
      <c r="B1115" s="1" t="s">
        <v>27</v>
      </c>
      <c r="C1115" s="1">
        <v>82</v>
      </c>
      <c r="D1115" s="1">
        <v>22</v>
      </c>
      <c r="E1115" s="1">
        <v>1</v>
      </c>
      <c r="F1115" s="1">
        <v>4.1719999999999997</v>
      </c>
    </row>
    <row r="1116" spans="2:6" x14ac:dyDescent="0.25">
      <c r="B1116" s="1" t="s">
        <v>27</v>
      </c>
      <c r="C1116" s="1">
        <v>83</v>
      </c>
      <c r="D1116" s="1">
        <v>23</v>
      </c>
      <c r="E1116" s="1">
        <v>1</v>
      </c>
      <c r="F1116" s="1">
        <v>6.1719999999999997</v>
      </c>
    </row>
    <row r="1117" spans="2:6" x14ac:dyDescent="0.25">
      <c r="B1117" s="1" t="s">
        <v>27</v>
      </c>
      <c r="C1117" s="1">
        <v>84</v>
      </c>
      <c r="D1117" s="1">
        <v>24</v>
      </c>
      <c r="E1117" s="1">
        <v>1</v>
      </c>
      <c r="F1117" s="1">
        <v>4.4610000000000003</v>
      </c>
    </row>
    <row r="1118" spans="2:6" x14ac:dyDescent="0.25">
      <c r="B1118" s="1" t="s">
        <v>27</v>
      </c>
      <c r="C1118" s="1">
        <v>85</v>
      </c>
      <c r="D1118" s="1">
        <v>25</v>
      </c>
      <c r="E1118" s="1">
        <v>1</v>
      </c>
      <c r="F1118" s="1">
        <v>4.3789999999999996</v>
      </c>
    </row>
    <row r="1119" spans="2:6" x14ac:dyDescent="0.25">
      <c r="B1119" s="1" t="s">
        <v>27</v>
      </c>
      <c r="C1119" s="1">
        <v>86</v>
      </c>
      <c r="D1119" s="1">
        <v>26</v>
      </c>
      <c r="E1119" s="1">
        <v>1</v>
      </c>
      <c r="F1119" s="1">
        <v>4.3369999999999997</v>
      </c>
    </row>
    <row r="1120" spans="2:6" x14ac:dyDescent="0.25">
      <c r="B1120" s="1" t="s">
        <v>27</v>
      </c>
      <c r="C1120" s="1">
        <v>87</v>
      </c>
      <c r="D1120" s="1">
        <v>27</v>
      </c>
      <c r="E1120" s="1">
        <v>1</v>
      </c>
      <c r="F1120" s="1">
        <v>8.1059999999999999</v>
      </c>
    </row>
    <row r="1121" spans="2:6" x14ac:dyDescent="0.25">
      <c r="B1121" s="1" t="s">
        <v>27</v>
      </c>
      <c r="C1121" s="1">
        <v>88</v>
      </c>
      <c r="D1121" s="1">
        <v>28</v>
      </c>
      <c r="E1121" s="1">
        <v>1</v>
      </c>
      <c r="F1121" s="1">
        <v>5.976</v>
      </c>
    </row>
    <row r="1122" spans="2:6" x14ac:dyDescent="0.25">
      <c r="B1122" s="1" t="s">
        <v>27</v>
      </c>
      <c r="C1122" s="1">
        <v>89</v>
      </c>
      <c r="D1122" s="1">
        <v>29</v>
      </c>
      <c r="E1122" s="1">
        <v>1</v>
      </c>
      <c r="F1122" s="1">
        <v>4.3310000000000004</v>
      </c>
    </row>
    <row r="1123" spans="2:6" x14ac:dyDescent="0.25">
      <c r="B1123" s="1" t="s">
        <v>27</v>
      </c>
      <c r="C1123" s="1">
        <v>90</v>
      </c>
      <c r="D1123" s="1">
        <v>30</v>
      </c>
      <c r="E1123" s="1">
        <v>1</v>
      </c>
      <c r="F1123" s="1">
        <v>7.7279999999999998</v>
      </c>
    </row>
    <row r="1124" spans="2:6" x14ac:dyDescent="0.25">
      <c r="B1124" s="1" t="s">
        <v>27</v>
      </c>
      <c r="C1124" s="1">
        <v>91</v>
      </c>
      <c r="D1124" s="1">
        <v>31</v>
      </c>
      <c r="E1124" s="1">
        <v>1</v>
      </c>
      <c r="F1124" s="1">
        <v>4.46</v>
      </c>
    </row>
    <row r="1125" spans="2:6" x14ac:dyDescent="0.25">
      <c r="B1125" s="1" t="s">
        <v>27</v>
      </c>
      <c r="C1125" s="1">
        <v>92</v>
      </c>
      <c r="D1125" s="1">
        <v>32</v>
      </c>
      <c r="E1125" s="1">
        <v>1</v>
      </c>
      <c r="F1125" s="1">
        <v>4.391</v>
      </c>
    </row>
    <row r="1126" spans="2:6" x14ac:dyDescent="0.25">
      <c r="B1126" s="1" t="s">
        <v>27</v>
      </c>
      <c r="C1126" s="1">
        <v>93</v>
      </c>
      <c r="D1126" s="1">
        <v>33</v>
      </c>
      <c r="E1126" s="1">
        <v>1</v>
      </c>
      <c r="F1126" s="1">
        <v>4.3</v>
      </c>
    </row>
    <row r="1127" spans="2:6" x14ac:dyDescent="0.25">
      <c r="B1127" s="1" t="s">
        <v>27</v>
      </c>
      <c r="C1127" s="1">
        <v>94</v>
      </c>
      <c r="D1127" s="1">
        <v>34</v>
      </c>
      <c r="E1127" s="1">
        <v>1</v>
      </c>
      <c r="F1127" s="1">
        <v>4.4969999999999999</v>
      </c>
    </row>
    <row r="1128" spans="2:6" x14ac:dyDescent="0.25">
      <c r="B1128" s="1" t="s">
        <v>27</v>
      </c>
      <c r="C1128" s="1">
        <v>95</v>
      </c>
      <c r="D1128" s="1">
        <v>35</v>
      </c>
      <c r="E1128" s="1">
        <v>1</v>
      </c>
      <c r="F1128" s="1">
        <v>4.2990000000000004</v>
      </c>
    </row>
    <row r="1129" spans="2:6" x14ac:dyDescent="0.25">
      <c r="B1129" s="1" t="s">
        <v>27</v>
      </c>
      <c r="C1129" s="1">
        <v>96</v>
      </c>
      <c r="D1129" s="1">
        <v>36</v>
      </c>
      <c r="E1129" s="1">
        <v>1</v>
      </c>
      <c r="F1129" s="1">
        <v>4.4969999999999999</v>
      </c>
    </row>
    <row r="1130" spans="2:6" x14ac:dyDescent="0.25">
      <c r="B1130" s="1" t="s">
        <v>27</v>
      </c>
      <c r="C1130" s="1">
        <v>97</v>
      </c>
      <c r="D1130" s="1">
        <v>37</v>
      </c>
      <c r="E1130" s="1">
        <v>1</v>
      </c>
      <c r="F1130" s="1">
        <v>4.4790000000000001</v>
      </c>
    </row>
    <row r="1131" spans="2:6" x14ac:dyDescent="0.25">
      <c r="B1131" s="1" t="s">
        <v>27</v>
      </c>
      <c r="C1131" s="1">
        <v>98</v>
      </c>
      <c r="D1131" s="1">
        <v>38</v>
      </c>
      <c r="E1131" s="1">
        <v>1</v>
      </c>
      <c r="F1131" s="1">
        <v>6.4020000000000001</v>
      </c>
    </row>
    <row r="1132" spans="2:6" x14ac:dyDescent="0.25">
      <c r="B1132" s="1" t="s">
        <v>27</v>
      </c>
      <c r="C1132" s="1">
        <v>99</v>
      </c>
      <c r="D1132" s="1">
        <v>39</v>
      </c>
      <c r="E1132" s="1">
        <v>1</v>
      </c>
      <c r="F1132" s="1">
        <v>4.2770000000000001</v>
      </c>
    </row>
    <row r="1133" spans="2:6" x14ac:dyDescent="0.25">
      <c r="B1133" s="1" t="s">
        <v>27</v>
      </c>
      <c r="C1133" s="1">
        <v>100</v>
      </c>
      <c r="D1133" s="1">
        <v>40</v>
      </c>
      <c r="E1133" s="1">
        <v>1</v>
      </c>
      <c r="F1133" s="1">
        <v>4.383</v>
      </c>
    </row>
    <row r="1134" spans="2:6" x14ac:dyDescent="0.25">
      <c r="B1134" s="1" t="s">
        <v>27</v>
      </c>
      <c r="C1134" s="1">
        <v>101</v>
      </c>
      <c r="D1134" s="1">
        <v>41</v>
      </c>
      <c r="E1134" s="1">
        <v>1</v>
      </c>
      <c r="F1134" s="1">
        <v>4.3849999999999998</v>
      </c>
    </row>
    <row r="1135" spans="2:6" x14ac:dyDescent="0.25">
      <c r="B1135" s="1" t="s">
        <v>27</v>
      </c>
      <c r="C1135" s="1">
        <v>102</v>
      </c>
      <c r="D1135" s="1">
        <v>42</v>
      </c>
      <c r="E1135" s="1">
        <v>1</v>
      </c>
      <c r="F1135" s="1">
        <v>4.3070000000000004</v>
      </c>
    </row>
    <row r="1136" spans="2:6" x14ac:dyDescent="0.25">
      <c r="B1136" s="1" t="s">
        <v>27</v>
      </c>
      <c r="C1136" s="1">
        <v>103</v>
      </c>
      <c r="D1136" s="1">
        <v>43</v>
      </c>
      <c r="E1136" s="1">
        <v>1</v>
      </c>
      <c r="F1136" s="1">
        <v>4.3979999999999997</v>
      </c>
    </row>
    <row r="1137" spans="2:6" x14ac:dyDescent="0.25">
      <c r="B1137" s="1" t="s">
        <v>27</v>
      </c>
      <c r="C1137" s="1">
        <v>104</v>
      </c>
      <c r="D1137" s="1">
        <v>44</v>
      </c>
      <c r="E1137" s="1">
        <v>1</v>
      </c>
      <c r="F1137" s="1">
        <v>4.1920000000000002</v>
      </c>
    </row>
    <row r="1138" spans="2:6" x14ac:dyDescent="0.25">
      <c r="B1138" s="1" t="s">
        <v>27</v>
      </c>
      <c r="C1138" s="1">
        <v>105</v>
      </c>
      <c r="D1138" s="1">
        <v>45</v>
      </c>
      <c r="E1138" s="1">
        <v>1</v>
      </c>
      <c r="F1138" s="1">
        <v>4.2809999999999997</v>
      </c>
    </row>
    <row r="1139" spans="2:6" x14ac:dyDescent="0.25">
      <c r="B1139" s="1" t="s">
        <v>27</v>
      </c>
      <c r="C1139" s="1">
        <v>106</v>
      </c>
      <c r="D1139" s="1">
        <v>46</v>
      </c>
      <c r="E1139" s="1">
        <v>1</v>
      </c>
      <c r="F1139" s="1">
        <v>4.3079999999999998</v>
      </c>
    </row>
    <row r="1140" spans="2:6" x14ac:dyDescent="0.25">
      <c r="B1140" s="1" t="s">
        <v>27</v>
      </c>
      <c r="C1140" s="1">
        <v>107</v>
      </c>
      <c r="D1140" s="1">
        <v>47</v>
      </c>
      <c r="E1140" s="1">
        <v>1</v>
      </c>
      <c r="F1140" s="1">
        <v>4.3620000000000001</v>
      </c>
    </row>
    <row r="1141" spans="2:6" x14ac:dyDescent="0.25">
      <c r="B1141" s="1" t="s">
        <v>27</v>
      </c>
      <c r="C1141" s="1">
        <v>108</v>
      </c>
      <c r="D1141" s="1">
        <v>48</v>
      </c>
      <c r="E1141" s="1">
        <v>1</v>
      </c>
      <c r="F1141" s="1">
        <v>5.8049999999999997</v>
      </c>
    </row>
    <row r="1142" spans="2:6" x14ac:dyDescent="0.25">
      <c r="B1142" s="1" t="s">
        <v>27</v>
      </c>
      <c r="C1142" s="1">
        <v>109</v>
      </c>
      <c r="D1142" s="1">
        <v>49</v>
      </c>
      <c r="E1142" s="1">
        <v>1</v>
      </c>
      <c r="F1142" s="1">
        <v>4.2779999999999996</v>
      </c>
    </row>
    <row r="1143" spans="2:6" x14ac:dyDescent="0.25">
      <c r="B1143" s="1" t="s">
        <v>27</v>
      </c>
      <c r="C1143" s="1">
        <v>110</v>
      </c>
      <c r="D1143" s="1">
        <v>50</v>
      </c>
      <c r="E1143" s="1">
        <v>1</v>
      </c>
      <c r="F1143" s="1">
        <v>6.0949999999999998</v>
      </c>
    </row>
    <row r="1144" spans="2:6" x14ac:dyDescent="0.25">
      <c r="B1144" s="1" t="s">
        <v>27</v>
      </c>
      <c r="C1144" s="1">
        <v>111</v>
      </c>
      <c r="D1144" s="1">
        <v>51</v>
      </c>
      <c r="E1144" s="1">
        <v>1</v>
      </c>
      <c r="F1144" s="1">
        <v>4.3499999999999996</v>
      </c>
    </row>
    <row r="1145" spans="2:6" x14ac:dyDescent="0.25">
      <c r="B1145" s="1" t="s">
        <v>27</v>
      </c>
      <c r="C1145" s="1">
        <v>112</v>
      </c>
      <c r="D1145" s="1">
        <v>52</v>
      </c>
      <c r="E1145" s="1">
        <v>1</v>
      </c>
      <c r="F1145" s="1">
        <v>4.2350000000000003</v>
      </c>
    </row>
    <row r="1146" spans="2:6" x14ac:dyDescent="0.25">
      <c r="B1146" s="1" t="s">
        <v>27</v>
      </c>
      <c r="C1146" s="1">
        <v>113</v>
      </c>
      <c r="D1146" s="1">
        <v>53</v>
      </c>
      <c r="E1146" s="1">
        <v>1</v>
      </c>
      <c r="F1146" s="1">
        <v>4.2359999999999998</v>
      </c>
    </row>
    <row r="1147" spans="2:6" x14ac:dyDescent="0.25">
      <c r="B1147" s="1" t="s">
        <v>27</v>
      </c>
      <c r="C1147" s="1">
        <v>114</v>
      </c>
      <c r="D1147" s="1">
        <v>54</v>
      </c>
      <c r="E1147" s="1">
        <v>1</v>
      </c>
      <c r="F1147" s="1">
        <v>4.4080000000000004</v>
      </c>
    </row>
    <row r="1148" spans="2:6" x14ac:dyDescent="0.25">
      <c r="B1148" s="1" t="s">
        <v>27</v>
      </c>
      <c r="C1148" s="1">
        <v>115</v>
      </c>
      <c r="D1148" s="1">
        <v>55</v>
      </c>
      <c r="E1148" s="1">
        <v>1</v>
      </c>
      <c r="F1148" s="1">
        <v>4.4640000000000004</v>
      </c>
    </row>
    <row r="1149" spans="2:6" x14ac:dyDescent="0.25">
      <c r="B1149" s="1" t="s">
        <v>27</v>
      </c>
      <c r="C1149" s="1">
        <v>116</v>
      </c>
      <c r="D1149" s="1">
        <v>56</v>
      </c>
      <c r="E1149" s="1">
        <v>1</v>
      </c>
      <c r="F1149" s="1">
        <v>4.2560000000000002</v>
      </c>
    </row>
    <row r="1150" spans="2:6" x14ac:dyDescent="0.25">
      <c r="B1150" s="1" t="s">
        <v>27</v>
      </c>
      <c r="C1150" s="1">
        <v>117</v>
      </c>
      <c r="D1150" s="1">
        <v>57</v>
      </c>
      <c r="E1150" s="1">
        <v>1</v>
      </c>
      <c r="F1150" s="1">
        <v>4.2629999999999999</v>
      </c>
    </row>
    <row r="1151" spans="2:6" x14ac:dyDescent="0.25">
      <c r="B1151" s="1" t="s">
        <v>27</v>
      </c>
      <c r="C1151" s="1">
        <v>118</v>
      </c>
      <c r="D1151" s="1">
        <v>58</v>
      </c>
      <c r="E1151" s="1">
        <v>1</v>
      </c>
      <c r="F1151" s="1">
        <v>5.226</v>
      </c>
    </row>
    <row r="1152" spans="2:6" x14ac:dyDescent="0.25">
      <c r="B1152" s="1" t="s">
        <v>27</v>
      </c>
      <c r="C1152" s="1">
        <v>119</v>
      </c>
      <c r="D1152" s="1">
        <v>59</v>
      </c>
      <c r="E1152" s="1">
        <v>1</v>
      </c>
      <c r="F1152" s="1">
        <v>6.4909999999999997</v>
      </c>
    </row>
    <row r="1153" spans="2:6" x14ac:dyDescent="0.25">
      <c r="B1153" s="1" t="s">
        <v>27</v>
      </c>
      <c r="C1153" s="1">
        <v>120</v>
      </c>
      <c r="D1153" s="1">
        <v>60</v>
      </c>
      <c r="E1153" s="1">
        <v>1</v>
      </c>
      <c r="F1153" s="1">
        <v>4.4359999999999999</v>
      </c>
    </row>
    <row r="1154" spans="2:6" x14ac:dyDescent="0.25">
      <c r="B1154" s="1" t="s">
        <v>27</v>
      </c>
      <c r="C1154" s="1">
        <v>121</v>
      </c>
      <c r="D1154" s="1">
        <v>61</v>
      </c>
      <c r="E1154" s="1">
        <v>1</v>
      </c>
      <c r="F1154" s="1">
        <v>4.3460000000000001</v>
      </c>
    </row>
    <row r="1155" spans="2:6" x14ac:dyDescent="0.25">
      <c r="B1155" s="1" t="s">
        <v>27</v>
      </c>
      <c r="C1155" s="1">
        <v>122</v>
      </c>
      <c r="D1155" s="1">
        <v>62</v>
      </c>
      <c r="E1155" s="1">
        <v>1</v>
      </c>
      <c r="F1155" s="1">
        <v>4.29</v>
      </c>
    </row>
    <row r="1156" spans="2:6" x14ac:dyDescent="0.25">
      <c r="B1156" s="1" t="s">
        <v>27</v>
      </c>
      <c r="C1156" s="1">
        <v>123</v>
      </c>
      <c r="D1156" s="1">
        <v>63</v>
      </c>
      <c r="E1156" s="1">
        <v>1</v>
      </c>
      <c r="F1156" s="1">
        <v>4.2640000000000002</v>
      </c>
    </row>
    <row r="1157" spans="2:6" x14ac:dyDescent="0.25">
      <c r="B1157" s="1" t="s">
        <v>27</v>
      </c>
      <c r="C1157" s="1">
        <v>1</v>
      </c>
      <c r="D1157" s="1">
        <v>1</v>
      </c>
      <c r="E1157" s="1">
        <v>2</v>
      </c>
      <c r="F1157" s="1">
        <v>5.9530000000000003</v>
      </c>
    </row>
    <row r="1158" spans="2:6" x14ac:dyDescent="0.25">
      <c r="B1158" s="1" t="s">
        <v>27</v>
      </c>
      <c r="C1158" s="1">
        <v>2</v>
      </c>
      <c r="D1158" s="1">
        <v>2</v>
      </c>
      <c r="E1158" s="1">
        <v>2</v>
      </c>
      <c r="F1158" s="1">
        <v>5.1950000000000003</v>
      </c>
    </row>
    <row r="1159" spans="2:6" x14ac:dyDescent="0.25">
      <c r="B1159" s="1" t="s">
        <v>27</v>
      </c>
      <c r="C1159" s="1">
        <v>3</v>
      </c>
      <c r="D1159" s="1">
        <v>3</v>
      </c>
      <c r="E1159" s="1">
        <v>2</v>
      </c>
      <c r="F1159" s="1">
        <v>4.7919999999999998</v>
      </c>
    </row>
    <row r="1160" spans="2:6" x14ac:dyDescent="0.25">
      <c r="B1160" s="1" t="s">
        <v>27</v>
      </c>
      <c r="C1160" s="1">
        <v>4</v>
      </c>
      <c r="D1160" s="1">
        <v>4</v>
      </c>
      <c r="E1160" s="1">
        <v>2</v>
      </c>
      <c r="F1160" s="1">
        <v>6.7919999999999998</v>
      </c>
    </row>
    <row r="1161" spans="2:6" x14ac:dyDescent="0.25">
      <c r="B1161" s="1" t="s">
        <v>27</v>
      </c>
      <c r="C1161" s="1">
        <v>5</v>
      </c>
      <c r="D1161" s="1">
        <v>5</v>
      </c>
      <c r="E1161" s="1">
        <v>2</v>
      </c>
      <c r="F1161" s="1">
        <v>4.7140000000000004</v>
      </c>
    </row>
    <row r="1162" spans="2:6" x14ac:dyDescent="0.25">
      <c r="B1162" s="1" t="s">
        <v>27</v>
      </c>
      <c r="C1162" s="1">
        <v>6</v>
      </c>
      <c r="D1162" s="1">
        <v>6</v>
      </c>
      <c r="E1162" s="1">
        <v>2</v>
      </c>
      <c r="F1162" s="1">
        <v>4.63</v>
      </c>
    </row>
    <row r="1163" spans="2:6" x14ac:dyDescent="0.25">
      <c r="B1163" s="1" t="s">
        <v>27</v>
      </c>
      <c r="C1163" s="1">
        <v>7</v>
      </c>
      <c r="D1163" s="1">
        <v>7</v>
      </c>
      <c r="E1163" s="1">
        <v>2</v>
      </c>
      <c r="F1163" s="1">
        <v>4.6920000000000002</v>
      </c>
    </row>
    <row r="1164" spans="2:6" x14ac:dyDescent="0.25">
      <c r="B1164" s="1" t="s">
        <v>27</v>
      </c>
      <c r="C1164" s="1">
        <v>8</v>
      </c>
      <c r="D1164" s="1">
        <v>8</v>
      </c>
      <c r="E1164" s="1">
        <v>2</v>
      </c>
      <c r="F1164" s="1">
        <v>4.774</v>
      </c>
    </row>
    <row r="1165" spans="2:6" x14ac:dyDescent="0.25">
      <c r="B1165" s="1" t="s">
        <v>27</v>
      </c>
      <c r="C1165" s="1">
        <v>9</v>
      </c>
      <c r="D1165" s="1">
        <v>9</v>
      </c>
      <c r="E1165" s="1">
        <v>2</v>
      </c>
      <c r="F1165" s="1">
        <v>6.8929999999999998</v>
      </c>
    </row>
    <row r="1166" spans="2:6" x14ac:dyDescent="0.25">
      <c r="B1166" s="1" t="s">
        <v>27</v>
      </c>
      <c r="C1166" s="1">
        <v>10</v>
      </c>
      <c r="D1166" s="1">
        <v>10</v>
      </c>
      <c r="E1166" s="1">
        <v>2</v>
      </c>
      <c r="F1166" s="1">
        <v>5.7670000000000003</v>
      </c>
    </row>
    <row r="1167" spans="2:6" x14ac:dyDescent="0.25">
      <c r="B1167" s="1" t="s">
        <v>27</v>
      </c>
      <c r="C1167" s="1">
        <v>11</v>
      </c>
      <c r="D1167" s="1">
        <v>11</v>
      </c>
      <c r="E1167" s="1">
        <v>2</v>
      </c>
      <c r="F1167" s="1">
        <v>4.6500000000000004</v>
      </c>
    </row>
    <row r="1168" spans="2:6" x14ac:dyDescent="0.25">
      <c r="B1168" s="1" t="s">
        <v>27</v>
      </c>
      <c r="C1168" s="1">
        <v>12</v>
      </c>
      <c r="D1168" s="1">
        <v>12</v>
      </c>
      <c r="E1168" s="1">
        <v>2</v>
      </c>
      <c r="F1168" s="1">
        <v>4.609</v>
      </c>
    </row>
    <row r="1169" spans="2:6" x14ac:dyDescent="0.25">
      <c r="B1169" s="1" t="s">
        <v>27</v>
      </c>
      <c r="C1169" s="1">
        <v>13</v>
      </c>
      <c r="D1169" s="1">
        <v>13</v>
      </c>
      <c r="E1169" s="1">
        <v>2</v>
      </c>
      <c r="F1169" s="1">
        <v>7.5469999999999997</v>
      </c>
    </row>
    <row r="1170" spans="2:6" x14ac:dyDescent="0.25">
      <c r="B1170" s="1" t="s">
        <v>27</v>
      </c>
      <c r="C1170" s="1">
        <v>14</v>
      </c>
      <c r="D1170" s="1">
        <v>14</v>
      </c>
      <c r="E1170" s="1">
        <v>2</v>
      </c>
      <c r="F1170" s="1">
        <v>4.875</v>
      </c>
    </row>
    <row r="1171" spans="2:6" x14ac:dyDescent="0.25">
      <c r="B1171" s="1" t="s">
        <v>27</v>
      </c>
      <c r="C1171" s="1">
        <v>15</v>
      </c>
      <c r="D1171" s="1">
        <v>15</v>
      </c>
      <c r="E1171" s="1">
        <v>2</v>
      </c>
      <c r="F1171" s="1">
        <v>4.5359999999999996</v>
      </c>
    </row>
    <row r="1172" spans="2:6" x14ac:dyDescent="0.25">
      <c r="B1172" s="1" t="s">
        <v>27</v>
      </c>
      <c r="C1172" s="1">
        <v>16</v>
      </c>
      <c r="D1172" s="1">
        <v>16</v>
      </c>
      <c r="E1172" s="1">
        <v>2</v>
      </c>
      <c r="F1172" s="1">
        <v>4.4720000000000004</v>
      </c>
    </row>
    <row r="1173" spans="2:6" x14ac:dyDescent="0.25">
      <c r="B1173" s="1" t="s">
        <v>27</v>
      </c>
      <c r="C1173" s="1">
        <v>17</v>
      </c>
      <c r="D1173" s="1">
        <v>17</v>
      </c>
      <c r="E1173" s="1">
        <v>2</v>
      </c>
      <c r="F1173" s="1">
        <v>4.4889999999999999</v>
      </c>
    </row>
    <row r="1174" spans="2:6" x14ac:dyDescent="0.25">
      <c r="B1174" s="1" t="s">
        <v>27</v>
      </c>
      <c r="C1174" s="1">
        <v>18</v>
      </c>
      <c r="D1174" s="1">
        <v>18</v>
      </c>
      <c r="E1174" s="1">
        <v>2</v>
      </c>
      <c r="F1174" s="1">
        <v>4.5880000000000001</v>
      </c>
    </row>
    <row r="1175" spans="2:6" x14ac:dyDescent="0.25">
      <c r="B1175" s="1" t="s">
        <v>27</v>
      </c>
      <c r="C1175" s="1">
        <v>19</v>
      </c>
      <c r="D1175" s="1">
        <v>19</v>
      </c>
      <c r="E1175" s="1">
        <v>2</v>
      </c>
      <c r="F1175" s="1">
        <v>4.43</v>
      </c>
    </row>
    <row r="1176" spans="2:6" x14ac:dyDescent="0.25">
      <c r="B1176" s="1" t="s">
        <v>27</v>
      </c>
      <c r="C1176" s="1">
        <v>20</v>
      </c>
      <c r="D1176" s="1">
        <v>20</v>
      </c>
      <c r="E1176" s="1">
        <v>2</v>
      </c>
      <c r="F1176" s="1">
        <v>4.4820000000000002</v>
      </c>
    </row>
    <row r="1177" spans="2:6" x14ac:dyDescent="0.25">
      <c r="B1177" s="1" t="s">
        <v>27</v>
      </c>
      <c r="C1177" s="1">
        <v>21</v>
      </c>
      <c r="D1177" s="1">
        <v>21</v>
      </c>
      <c r="E1177" s="1">
        <v>2</v>
      </c>
      <c r="F1177" s="1">
        <v>6.5609999999999999</v>
      </c>
    </row>
    <row r="1178" spans="2:6" x14ac:dyDescent="0.25">
      <c r="B1178" s="1" t="s">
        <v>27</v>
      </c>
      <c r="C1178" s="1">
        <v>22</v>
      </c>
      <c r="D1178" s="1">
        <v>22</v>
      </c>
      <c r="E1178" s="1">
        <v>2</v>
      </c>
      <c r="F1178" s="1">
        <v>4.7300000000000004</v>
      </c>
    </row>
    <row r="1179" spans="2:6" x14ac:dyDescent="0.25">
      <c r="B1179" s="1" t="s">
        <v>27</v>
      </c>
      <c r="C1179" s="1">
        <v>23</v>
      </c>
      <c r="D1179" s="1">
        <v>23</v>
      </c>
      <c r="E1179" s="1">
        <v>2</v>
      </c>
      <c r="F1179" s="1">
        <v>4.5679999999999996</v>
      </c>
    </row>
    <row r="1180" spans="2:6" x14ac:dyDescent="0.25">
      <c r="B1180" s="1" t="s">
        <v>27</v>
      </c>
      <c r="C1180" s="1">
        <v>24</v>
      </c>
      <c r="D1180" s="1">
        <v>24</v>
      </c>
      <c r="E1180" s="1">
        <v>2</v>
      </c>
      <c r="F1180" s="1">
        <v>4.4950000000000001</v>
      </c>
    </row>
    <row r="1181" spans="2:6" x14ac:dyDescent="0.25">
      <c r="B1181" s="1" t="s">
        <v>27</v>
      </c>
      <c r="C1181" s="1">
        <v>25</v>
      </c>
      <c r="D1181" s="1">
        <v>25</v>
      </c>
      <c r="E1181" s="1">
        <v>2</v>
      </c>
      <c r="F1181" s="1">
        <v>5.9980000000000002</v>
      </c>
    </row>
    <row r="1182" spans="2:6" x14ac:dyDescent="0.25">
      <c r="B1182" s="1" t="s">
        <v>27</v>
      </c>
      <c r="C1182" s="1">
        <v>26</v>
      </c>
      <c r="D1182" s="1">
        <v>26</v>
      </c>
      <c r="E1182" s="1">
        <v>2</v>
      </c>
      <c r="F1182" s="1">
        <v>4.931</v>
      </c>
    </row>
    <row r="1183" spans="2:6" x14ac:dyDescent="0.25">
      <c r="B1183" s="1" t="s">
        <v>27</v>
      </c>
      <c r="C1183" s="1">
        <v>27</v>
      </c>
      <c r="D1183" s="1">
        <v>27</v>
      </c>
      <c r="E1183" s="1">
        <v>2</v>
      </c>
      <c r="F1183" s="1">
        <v>4.6150000000000002</v>
      </c>
    </row>
    <row r="1184" spans="2:6" x14ac:dyDescent="0.25">
      <c r="B1184" s="1" t="s">
        <v>27</v>
      </c>
      <c r="C1184" s="1">
        <v>28</v>
      </c>
      <c r="D1184" s="1">
        <v>28</v>
      </c>
      <c r="E1184" s="1">
        <v>2</v>
      </c>
      <c r="F1184" s="1">
        <v>4.4489999999999998</v>
      </c>
    </row>
    <row r="1185" spans="2:6" x14ac:dyDescent="0.25">
      <c r="B1185" s="1" t="s">
        <v>27</v>
      </c>
      <c r="C1185" s="1">
        <v>29</v>
      </c>
      <c r="D1185" s="1">
        <v>29</v>
      </c>
      <c r="E1185" s="1">
        <v>2</v>
      </c>
      <c r="F1185" s="1">
        <v>4.51</v>
      </c>
    </row>
    <row r="1186" spans="2:6" x14ac:dyDescent="0.25">
      <c r="B1186" s="1" t="s">
        <v>27</v>
      </c>
      <c r="C1186" s="1">
        <v>30</v>
      </c>
      <c r="D1186" s="1">
        <v>30</v>
      </c>
      <c r="E1186" s="1">
        <v>2</v>
      </c>
      <c r="F1186" s="1">
        <v>4.6970000000000001</v>
      </c>
    </row>
    <row r="1187" spans="2:6" x14ac:dyDescent="0.25">
      <c r="B1187" s="1" t="s">
        <v>27</v>
      </c>
      <c r="C1187" s="1">
        <v>31</v>
      </c>
      <c r="D1187" s="1">
        <v>31</v>
      </c>
      <c r="E1187" s="1">
        <v>2</v>
      </c>
      <c r="F1187" s="1">
        <v>4.5739999999999998</v>
      </c>
    </row>
    <row r="1188" spans="2:6" x14ac:dyDescent="0.25">
      <c r="B1188" s="1" t="s">
        <v>27</v>
      </c>
      <c r="C1188" s="1">
        <v>32</v>
      </c>
      <c r="D1188" s="1">
        <v>32</v>
      </c>
      <c r="E1188" s="1">
        <v>2</v>
      </c>
      <c r="F1188" s="1">
        <v>4.3360000000000003</v>
      </c>
    </row>
    <row r="1189" spans="2:6" x14ac:dyDescent="0.25">
      <c r="B1189" s="1" t="s">
        <v>27</v>
      </c>
      <c r="C1189" s="1">
        <v>33</v>
      </c>
      <c r="D1189" s="1">
        <v>33</v>
      </c>
      <c r="E1189" s="1">
        <v>2</v>
      </c>
      <c r="F1189" s="1">
        <v>4.5270000000000001</v>
      </c>
    </row>
    <row r="1190" spans="2:6" x14ac:dyDescent="0.25">
      <c r="B1190" s="1" t="s">
        <v>27</v>
      </c>
      <c r="C1190" s="1">
        <v>34</v>
      </c>
      <c r="D1190" s="1">
        <v>34</v>
      </c>
      <c r="E1190" s="1">
        <v>2</v>
      </c>
      <c r="F1190" s="1">
        <v>4.51</v>
      </c>
    </row>
    <row r="1191" spans="2:6" x14ac:dyDescent="0.25">
      <c r="B1191" s="1" t="s">
        <v>27</v>
      </c>
      <c r="C1191" s="1">
        <v>35</v>
      </c>
      <c r="D1191" s="1">
        <v>35</v>
      </c>
      <c r="E1191" s="1">
        <v>2</v>
      </c>
      <c r="F1191" s="1">
        <v>4.4859999999999998</v>
      </c>
    </row>
    <row r="1192" spans="2:6" x14ac:dyDescent="0.25">
      <c r="B1192" s="1" t="s">
        <v>27</v>
      </c>
      <c r="C1192" s="1">
        <v>36</v>
      </c>
      <c r="D1192" s="1">
        <v>36</v>
      </c>
      <c r="E1192" s="1">
        <v>2</v>
      </c>
      <c r="F1192" s="1">
        <v>4.4000000000000004</v>
      </c>
    </row>
    <row r="1193" spans="2:6" x14ac:dyDescent="0.25">
      <c r="B1193" s="1" t="s">
        <v>27</v>
      </c>
      <c r="C1193" s="1">
        <v>37</v>
      </c>
      <c r="D1193" s="1">
        <v>37</v>
      </c>
      <c r="E1193" s="1">
        <v>2</v>
      </c>
      <c r="F1193" s="1">
        <v>4.5270000000000001</v>
      </c>
    </row>
    <row r="1194" spans="2:6" x14ac:dyDescent="0.25">
      <c r="B1194" s="1" t="s">
        <v>27</v>
      </c>
      <c r="C1194" s="1">
        <v>38</v>
      </c>
      <c r="D1194" s="1">
        <v>38</v>
      </c>
      <c r="E1194" s="1">
        <v>2</v>
      </c>
      <c r="F1194" s="1">
        <v>4.4770000000000003</v>
      </c>
    </row>
    <row r="1195" spans="2:6" x14ac:dyDescent="0.25">
      <c r="B1195" s="1" t="s">
        <v>27</v>
      </c>
      <c r="C1195" s="1">
        <v>39</v>
      </c>
      <c r="D1195" s="1">
        <v>39</v>
      </c>
      <c r="E1195" s="1">
        <v>2</v>
      </c>
      <c r="F1195" s="1">
        <v>4.5549999999999997</v>
      </c>
    </row>
    <row r="1196" spans="2:6" x14ac:dyDescent="0.25">
      <c r="B1196" s="1" t="s">
        <v>27</v>
      </c>
      <c r="C1196" s="1">
        <v>40</v>
      </c>
      <c r="D1196" s="1">
        <v>40</v>
      </c>
      <c r="E1196" s="1">
        <v>2</v>
      </c>
      <c r="F1196" s="1">
        <v>4.8010000000000002</v>
      </c>
    </row>
    <row r="1197" spans="2:6" x14ac:dyDescent="0.25">
      <c r="B1197" s="1" t="s">
        <v>27</v>
      </c>
      <c r="C1197" s="1">
        <v>41</v>
      </c>
      <c r="D1197" s="1">
        <v>41</v>
      </c>
      <c r="E1197" s="1">
        <v>2</v>
      </c>
      <c r="F1197" s="1">
        <v>4.3579999999999997</v>
      </c>
    </row>
    <row r="1198" spans="2:6" x14ac:dyDescent="0.25">
      <c r="B1198" s="1" t="s">
        <v>27</v>
      </c>
      <c r="C1198" s="1">
        <v>42</v>
      </c>
      <c r="D1198" s="1">
        <v>42</v>
      </c>
      <c r="E1198" s="1">
        <v>2</v>
      </c>
      <c r="F1198" s="1">
        <v>4.3849999999999998</v>
      </c>
    </row>
    <row r="1199" spans="2:6" x14ac:dyDescent="0.25">
      <c r="B1199" s="1" t="s">
        <v>27</v>
      </c>
      <c r="C1199" s="1">
        <v>43</v>
      </c>
      <c r="D1199" s="1">
        <v>43</v>
      </c>
      <c r="E1199" s="1">
        <v>2</v>
      </c>
      <c r="F1199" s="1">
        <v>4.4989999999999997</v>
      </c>
    </row>
    <row r="1200" spans="2:6" x14ac:dyDescent="0.25">
      <c r="B1200" s="1" t="s">
        <v>27</v>
      </c>
      <c r="C1200" s="1">
        <v>44</v>
      </c>
      <c r="D1200" s="1">
        <v>44</v>
      </c>
      <c r="E1200" s="1">
        <v>2</v>
      </c>
      <c r="F1200" s="1">
        <v>8.1240000000000006</v>
      </c>
    </row>
    <row r="1201" spans="2:6" x14ac:dyDescent="0.25">
      <c r="B1201" s="1" t="s">
        <v>27</v>
      </c>
      <c r="C1201" s="1">
        <v>45</v>
      </c>
      <c r="D1201" s="1">
        <v>45</v>
      </c>
      <c r="E1201" s="1">
        <v>2</v>
      </c>
      <c r="F1201" s="1">
        <v>4.8319999999999999</v>
      </c>
    </row>
    <row r="1202" spans="2:6" x14ac:dyDescent="0.25">
      <c r="B1202" s="1" t="s">
        <v>27</v>
      </c>
      <c r="C1202" s="1">
        <v>46</v>
      </c>
      <c r="D1202" s="1">
        <v>46</v>
      </c>
      <c r="E1202" s="1">
        <v>2</v>
      </c>
      <c r="F1202" s="1">
        <v>4.7539999999999996</v>
      </c>
    </row>
    <row r="1203" spans="2:6" x14ac:dyDescent="0.25">
      <c r="B1203" s="1" t="s">
        <v>27</v>
      </c>
      <c r="C1203" s="1">
        <v>47</v>
      </c>
      <c r="D1203" s="1">
        <v>47</v>
      </c>
      <c r="E1203" s="1">
        <v>2</v>
      </c>
      <c r="F1203" s="1">
        <v>4.681</v>
      </c>
    </row>
    <row r="1204" spans="2:6" x14ac:dyDescent="0.25">
      <c r="B1204" s="1" t="s">
        <v>27</v>
      </c>
      <c r="C1204" s="1">
        <v>48</v>
      </c>
      <c r="D1204" s="1">
        <v>48</v>
      </c>
      <c r="E1204" s="1">
        <v>2</v>
      </c>
      <c r="F1204" s="1">
        <v>4.5449999999999999</v>
      </c>
    </row>
    <row r="1205" spans="2:6" x14ac:dyDescent="0.25">
      <c r="B1205" s="1" t="s">
        <v>27</v>
      </c>
      <c r="C1205" s="1">
        <v>49</v>
      </c>
      <c r="D1205" s="1">
        <v>49</v>
      </c>
      <c r="E1205" s="1">
        <v>2</v>
      </c>
      <c r="F1205" s="1">
        <v>6.5780000000000003</v>
      </c>
    </row>
    <row r="1206" spans="2:6" x14ac:dyDescent="0.25">
      <c r="B1206" s="1" t="s">
        <v>27</v>
      </c>
      <c r="C1206" s="1">
        <v>50</v>
      </c>
      <c r="D1206" s="1">
        <v>50</v>
      </c>
      <c r="E1206" s="1">
        <v>2</v>
      </c>
      <c r="F1206" s="1">
        <v>4.9459999999999997</v>
      </c>
    </row>
    <row r="1207" spans="2:6" x14ac:dyDescent="0.25">
      <c r="B1207" s="1" t="s">
        <v>27</v>
      </c>
      <c r="C1207" s="1">
        <v>51</v>
      </c>
      <c r="D1207" s="1">
        <v>51</v>
      </c>
      <c r="E1207" s="1">
        <v>2</v>
      </c>
      <c r="F1207" s="1">
        <v>4.9109999999999996</v>
      </c>
    </row>
    <row r="1208" spans="2:6" x14ac:dyDescent="0.25">
      <c r="B1208" s="1" t="s">
        <v>27</v>
      </c>
      <c r="C1208" s="1">
        <v>52</v>
      </c>
      <c r="D1208" s="1">
        <v>52</v>
      </c>
      <c r="E1208" s="1">
        <v>2</v>
      </c>
      <c r="F1208" s="1">
        <v>4.7510000000000003</v>
      </c>
    </row>
    <row r="1209" spans="2:6" x14ac:dyDescent="0.25">
      <c r="B1209" s="1" t="s">
        <v>27</v>
      </c>
      <c r="C1209" s="1">
        <v>53</v>
      </c>
      <c r="D1209" s="1">
        <v>53</v>
      </c>
      <c r="E1209" s="1">
        <v>2</v>
      </c>
      <c r="F1209" s="1">
        <v>4.5</v>
      </c>
    </row>
    <row r="1210" spans="2:6" x14ac:dyDescent="0.25">
      <c r="B1210" s="1" t="s">
        <v>27</v>
      </c>
      <c r="C1210" s="1">
        <v>54</v>
      </c>
      <c r="D1210" s="1">
        <v>54</v>
      </c>
      <c r="E1210" s="1">
        <v>2</v>
      </c>
      <c r="F1210" s="1">
        <v>4.6609999999999996</v>
      </c>
    </row>
    <row r="1211" spans="2:6" x14ac:dyDescent="0.25">
      <c r="B1211" s="1" t="s">
        <v>27</v>
      </c>
      <c r="C1211" s="1">
        <v>55</v>
      </c>
      <c r="D1211" s="1">
        <v>55</v>
      </c>
      <c r="E1211" s="1">
        <v>2</v>
      </c>
      <c r="F1211" s="1">
        <v>4.5199999999999996</v>
      </c>
    </row>
    <row r="1212" spans="2:6" x14ac:dyDescent="0.25">
      <c r="B1212" s="1" t="s">
        <v>27</v>
      </c>
      <c r="C1212" s="1">
        <v>56</v>
      </c>
      <c r="D1212" s="1">
        <v>56</v>
      </c>
      <c r="E1212" s="1">
        <v>2</v>
      </c>
      <c r="F1212" s="1">
        <v>4.7290000000000001</v>
      </c>
    </row>
    <row r="1213" spans="2:6" x14ac:dyDescent="0.25">
      <c r="B1213" s="1" t="s">
        <v>27</v>
      </c>
      <c r="C1213" s="1">
        <v>57</v>
      </c>
      <c r="D1213" s="1">
        <v>57</v>
      </c>
      <c r="E1213" s="1">
        <v>2</v>
      </c>
      <c r="F1213" s="1">
        <v>5.9950000000000001</v>
      </c>
    </row>
    <row r="1214" spans="2:6" x14ac:dyDescent="0.25">
      <c r="B1214" s="1" t="s">
        <v>27</v>
      </c>
      <c r="C1214" s="1">
        <v>58</v>
      </c>
      <c r="D1214" s="1">
        <v>58</v>
      </c>
      <c r="E1214" s="1">
        <v>2</v>
      </c>
      <c r="F1214" s="1">
        <v>4.577</v>
      </c>
    </row>
    <row r="1215" spans="2:6" x14ac:dyDescent="0.25">
      <c r="B1215" s="1" t="s">
        <v>27</v>
      </c>
      <c r="C1215" s="1">
        <v>59</v>
      </c>
      <c r="D1215" s="1">
        <v>59</v>
      </c>
      <c r="E1215" s="1">
        <v>2</v>
      </c>
      <c r="F1215" s="1">
        <v>4.3929999999999998</v>
      </c>
    </row>
    <row r="1216" spans="2:6" x14ac:dyDescent="0.25">
      <c r="B1216" s="1" t="s">
        <v>27</v>
      </c>
      <c r="C1216" s="1">
        <v>60</v>
      </c>
      <c r="D1216" s="1">
        <v>60</v>
      </c>
      <c r="E1216" s="1">
        <v>2</v>
      </c>
      <c r="F1216" s="1">
        <v>4.6070000000000002</v>
      </c>
    </row>
    <row r="1217" spans="2:6" x14ac:dyDescent="0.25">
      <c r="B1217" s="1" t="s">
        <v>27</v>
      </c>
      <c r="C1217" s="1">
        <v>124</v>
      </c>
      <c r="D1217" s="1">
        <v>1</v>
      </c>
      <c r="E1217" s="1">
        <v>3</v>
      </c>
      <c r="F1217" s="1">
        <v>3.7690000000000001</v>
      </c>
    </row>
    <row r="1218" spans="2:6" x14ac:dyDescent="0.25">
      <c r="B1218" s="1" t="s">
        <v>27</v>
      </c>
      <c r="C1218" s="1">
        <v>125</v>
      </c>
      <c r="D1218" s="1">
        <v>2</v>
      </c>
      <c r="E1218" s="1">
        <v>3</v>
      </c>
      <c r="F1218" s="1">
        <v>4.4930000000000003</v>
      </c>
    </row>
    <row r="1219" spans="2:6" x14ac:dyDescent="0.25">
      <c r="B1219" s="1" t="s">
        <v>27</v>
      </c>
      <c r="C1219" s="1">
        <v>126</v>
      </c>
      <c r="D1219" s="1">
        <v>3</v>
      </c>
      <c r="E1219" s="1">
        <v>3</v>
      </c>
      <c r="F1219" s="1">
        <v>5.851</v>
      </c>
    </row>
    <row r="1220" spans="2:6" x14ac:dyDescent="0.25">
      <c r="B1220" s="1" t="s">
        <v>27</v>
      </c>
      <c r="C1220" s="1">
        <v>127</v>
      </c>
      <c r="D1220" s="1">
        <v>4</v>
      </c>
      <c r="E1220" s="1">
        <v>3</v>
      </c>
      <c r="F1220" s="1">
        <v>4.5709999999999997</v>
      </c>
    </row>
    <row r="1221" spans="2:6" x14ac:dyDescent="0.25">
      <c r="B1221" s="1" t="s">
        <v>27</v>
      </c>
      <c r="C1221" s="1">
        <v>128</v>
      </c>
      <c r="D1221" s="1">
        <v>5</v>
      </c>
      <c r="E1221" s="1">
        <v>3</v>
      </c>
      <c r="F1221" s="1">
        <v>6.4969999999999999</v>
      </c>
    </row>
    <row r="1222" spans="2:6" x14ac:dyDescent="0.25">
      <c r="B1222" s="1" t="s">
        <v>27</v>
      </c>
      <c r="C1222" s="1">
        <v>129</v>
      </c>
      <c r="D1222" s="1">
        <v>6</v>
      </c>
      <c r="E1222" s="1">
        <v>3</v>
      </c>
      <c r="F1222" s="1">
        <v>4.6230000000000002</v>
      </c>
    </row>
    <row r="1223" spans="2:6" x14ac:dyDescent="0.25">
      <c r="B1223" s="1" t="s">
        <v>27</v>
      </c>
      <c r="C1223" s="1">
        <v>130</v>
      </c>
      <c r="D1223" s="1">
        <v>7</v>
      </c>
      <c r="E1223" s="1">
        <v>3</v>
      </c>
      <c r="F1223" s="1">
        <v>4.407</v>
      </c>
    </row>
    <row r="1224" spans="2:6" x14ac:dyDescent="0.25">
      <c r="B1224" s="1" t="s">
        <v>27</v>
      </c>
      <c r="C1224" s="1">
        <v>131</v>
      </c>
      <c r="D1224" s="1">
        <v>8</v>
      </c>
      <c r="E1224" s="1">
        <v>3</v>
      </c>
      <c r="F1224" s="1">
        <v>6.8639999999999999</v>
      </c>
    </row>
    <row r="1225" spans="2:6" x14ac:dyDescent="0.25">
      <c r="B1225" s="1" t="s">
        <v>27</v>
      </c>
      <c r="C1225" s="1">
        <v>132</v>
      </c>
      <c r="D1225" s="1">
        <v>9</v>
      </c>
      <c r="E1225" s="1">
        <v>3</v>
      </c>
      <c r="F1225" s="1">
        <v>4.5579999999999998</v>
      </c>
    </row>
    <row r="1226" spans="2:6" x14ac:dyDescent="0.25">
      <c r="B1226" s="1" t="s">
        <v>27</v>
      </c>
      <c r="C1226" s="1">
        <v>133</v>
      </c>
      <c r="D1226" s="1">
        <v>10</v>
      </c>
      <c r="E1226" s="1">
        <v>3</v>
      </c>
      <c r="F1226" s="1">
        <v>4.4569999999999999</v>
      </c>
    </row>
    <row r="1227" spans="2:6" x14ac:dyDescent="0.25">
      <c r="B1227" s="1" t="s">
        <v>27</v>
      </c>
      <c r="C1227" s="1">
        <v>134</v>
      </c>
      <c r="D1227" s="1">
        <v>11</v>
      </c>
      <c r="E1227" s="1">
        <v>3</v>
      </c>
      <c r="F1227" s="1">
        <v>6.6139999999999999</v>
      </c>
    </row>
    <row r="1228" spans="2:6" x14ac:dyDescent="0.25">
      <c r="B1228" s="1" t="s">
        <v>27</v>
      </c>
      <c r="C1228" s="1">
        <v>135</v>
      </c>
      <c r="D1228" s="1">
        <v>12</v>
      </c>
      <c r="E1228" s="1">
        <v>3</v>
      </c>
      <c r="F1228" s="1">
        <v>4.5179999999999998</v>
      </c>
    </row>
    <row r="1229" spans="2:6" x14ac:dyDescent="0.25">
      <c r="B1229" s="1" t="s">
        <v>27</v>
      </c>
      <c r="C1229" s="1">
        <v>136</v>
      </c>
      <c r="D1229" s="1">
        <v>13</v>
      </c>
      <c r="E1229" s="1">
        <v>3</v>
      </c>
      <c r="F1229" s="1">
        <v>6.2850000000000001</v>
      </c>
    </row>
    <row r="1230" spans="2:6" x14ac:dyDescent="0.25">
      <c r="B1230" s="1" t="s">
        <v>27</v>
      </c>
      <c r="C1230" s="1">
        <v>137</v>
      </c>
      <c r="D1230" s="1">
        <v>14</v>
      </c>
      <c r="E1230" s="1">
        <v>3</v>
      </c>
      <c r="F1230" s="1">
        <v>4.7880000000000003</v>
      </c>
    </row>
    <row r="1231" spans="2:6" x14ac:dyDescent="0.25">
      <c r="B1231" s="1" t="s">
        <v>27</v>
      </c>
      <c r="C1231" s="1">
        <v>138</v>
      </c>
      <c r="D1231" s="1">
        <v>15</v>
      </c>
      <c r="E1231" s="1">
        <v>3</v>
      </c>
      <c r="F1231" s="1">
        <v>4.6079999999999997</v>
      </c>
    </row>
    <row r="1232" spans="2:6" x14ac:dyDescent="0.25">
      <c r="B1232" s="1" t="s">
        <v>27</v>
      </c>
      <c r="C1232" s="1">
        <v>139</v>
      </c>
      <c r="D1232" s="1">
        <v>16</v>
      </c>
      <c r="E1232" s="1">
        <v>3</v>
      </c>
      <c r="F1232" s="1">
        <v>4.5330000000000004</v>
      </c>
    </row>
    <row r="1233" spans="2:6" x14ac:dyDescent="0.25">
      <c r="B1233" s="1" t="s">
        <v>27</v>
      </c>
      <c r="C1233" s="1">
        <v>140</v>
      </c>
      <c r="D1233" s="1">
        <v>17</v>
      </c>
      <c r="E1233" s="1">
        <v>3</v>
      </c>
      <c r="F1233" s="1">
        <v>8.59</v>
      </c>
    </row>
    <row r="1234" spans="2:6" x14ac:dyDescent="0.25">
      <c r="B1234" s="1" t="s">
        <v>27</v>
      </c>
      <c r="C1234" s="1">
        <v>141</v>
      </c>
      <c r="D1234" s="1">
        <v>18</v>
      </c>
      <c r="E1234" s="1">
        <v>3</v>
      </c>
      <c r="F1234" s="1">
        <v>6.617</v>
      </c>
    </row>
    <row r="1235" spans="2:6" x14ac:dyDescent="0.25">
      <c r="B1235" s="1" t="s">
        <v>27</v>
      </c>
      <c r="C1235" s="1">
        <v>142</v>
      </c>
      <c r="D1235" s="1">
        <v>19</v>
      </c>
      <c r="E1235" s="1">
        <v>3</v>
      </c>
      <c r="F1235" s="1">
        <v>8.8719999999999999</v>
      </c>
    </row>
    <row r="1236" spans="2:6" x14ac:dyDescent="0.25">
      <c r="B1236" s="1" t="s">
        <v>27</v>
      </c>
      <c r="C1236" s="1">
        <v>143</v>
      </c>
      <c r="D1236" s="1">
        <v>20</v>
      </c>
      <c r="E1236" s="1">
        <v>3</v>
      </c>
      <c r="F1236" s="1">
        <v>4.7549999999999999</v>
      </c>
    </row>
    <row r="1237" spans="2:6" x14ac:dyDescent="0.25">
      <c r="B1237" s="1" t="s">
        <v>27</v>
      </c>
      <c r="C1237" s="1">
        <v>144</v>
      </c>
      <c r="D1237" s="1">
        <v>21</v>
      </c>
      <c r="E1237" s="1">
        <v>3</v>
      </c>
      <c r="F1237" s="1">
        <v>4.9340000000000002</v>
      </c>
    </row>
    <row r="1238" spans="2:6" x14ac:dyDescent="0.25">
      <c r="B1238" s="1" t="s">
        <v>27</v>
      </c>
      <c r="C1238" s="1">
        <v>145</v>
      </c>
      <c r="D1238" s="1">
        <v>22</v>
      </c>
      <c r="E1238" s="1">
        <v>3</v>
      </c>
      <c r="F1238" s="1">
        <v>4.57</v>
      </c>
    </row>
    <row r="1239" spans="2:6" x14ac:dyDescent="0.25">
      <c r="B1239" s="1" t="s">
        <v>27</v>
      </c>
      <c r="C1239" s="1">
        <v>146</v>
      </c>
      <c r="D1239" s="1">
        <v>23</v>
      </c>
      <c r="E1239" s="1">
        <v>3</v>
      </c>
      <c r="F1239" s="1">
        <v>9.0739999999999998</v>
      </c>
    </row>
    <row r="1240" spans="2:6" x14ac:dyDescent="0.25">
      <c r="B1240" s="1" t="s">
        <v>27</v>
      </c>
      <c r="C1240" s="1">
        <v>147</v>
      </c>
      <c r="D1240" s="1">
        <v>24</v>
      </c>
      <c r="E1240" s="1">
        <v>3</v>
      </c>
      <c r="F1240" s="1">
        <v>4.7779999999999996</v>
      </c>
    </row>
    <row r="1241" spans="2:6" x14ac:dyDescent="0.25">
      <c r="B1241" s="1" t="s">
        <v>27</v>
      </c>
      <c r="C1241" s="1">
        <v>148</v>
      </c>
      <c r="D1241" s="1">
        <v>25</v>
      </c>
      <c r="E1241" s="1">
        <v>3</v>
      </c>
      <c r="F1241" s="1">
        <v>4.5599999999999996</v>
      </c>
    </row>
    <row r="1242" spans="2:6" x14ac:dyDescent="0.25">
      <c r="B1242" s="1" t="s">
        <v>27</v>
      </c>
      <c r="C1242" s="1">
        <v>149</v>
      </c>
      <c r="D1242" s="1">
        <v>26</v>
      </c>
      <c r="E1242" s="1">
        <v>3</v>
      </c>
      <c r="F1242" s="1">
        <v>6.2489999999999997</v>
      </c>
    </row>
    <row r="1243" spans="2:6" x14ac:dyDescent="0.25">
      <c r="B1243" s="1" t="s">
        <v>27</v>
      </c>
      <c r="C1243" s="1">
        <v>150</v>
      </c>
      <c r="D1243" s="1">
        <v>27</v>
      </c>
      <c r="E1243" s="1">
        <v>3</v>
      </c>
      <c r="F1243" s="1">
        <v>4.851</v>
      </c>
    </row>
    <row r="1244" spans="2:6" x14ac:dyDescent="0.25">
      <c r="B1244" s="1" t="s">
        <v>27</v>
      </c>
      <c r="C1244" s="1">
        <v>151</v>
      </c>
      <c r="D1244" s="1">
        <v>28</v>
      </c>
      <c r="E1244" s="1">
        <v>3</v>
      </c>
      <c r="F1244" s="1">
        <v>4.5919999999999996</v>
      </c>
    </row>
    <row r="1245" spans="2:6" x14ac:dyDescent="0.25">
      <c r="B1245" s="1" t="s">
        <v>27</v>
      </c>
      <c r="C1245" s="1">
        <v>152</v>
      </c>
      <c r="D1245" s="1">
        <v>29</v>
      </c>
      <c r="E1245" s="1">
        <v>3</v>
      </c>
      <c r="F1245" s="1">
        <v>4.5970000000000004</v>
      </c>
    </row>
    <row r="1246" spans="2:6" x14ac:dyDescent="0.25">
      <c r="B1246" s="1" t="s">
        <v>27</v>
      </c>
      <c r="C1246" s="1">
        <v>153</v>
      </c>
      <c r="D1246" s="1">
        <v>30</v>
      </c>
      <c r="E1246" s="1">
        <v>3</v>
      </c>
      <c r="F1246" s="1">
        <v>6.1340000000000003</v>
      </c>
    </row>
    <row r="1247" spans="2:6" x14ac:dyDescent="0.25">
      <c r="B1247" s="1" t="s">
        <v>27</v>
      </c>
      <c r="C1247" s="1">
        <v>154</v>
      </c>
      <c r="D1247" s="1">
        <v>31</v>
      </c>
      <c r="E1247" s="1">
        <v>3</v>
      </c>
      <c r="F1247" s="1">
        <v>4.4969999999999999</v>
      </c>
    </row>
    <row r="1248" spans="2:6" x14ac:dyDescent="0.25">
      <c r="B1248" s="1" t="s">
        <v>27</v>
      </c>
      <c r="C1248" s="1">
        <v>155</v>
      </c>
      <c r="D1248" s="1">
        <v>32</v>
      </c>
      <c r="E1248" s="1">
        <v>3</v>
      </c>
      <c r="F1248" s="1">
        <v>4.5979999999999999</v>
      </c>
    </row>
    <row r="1249" spans="2:6" x14ac:dyDescent="0.25">
      <c r="B1249" s="1" t="s">
        <v>27</v>
      </c>
      <c r="C1249" s="1">
        <v>156</v>
      </c>
      <c r="D1249" s="1">
        <v>33</v>
      </c>
      <c r="E1249" s="1">
        <v>3</v>
      </c>
      <c r="F1249" s="1">
        <v>4.3449999999999998</v>
      </c>
    </row>
    <row r="1250" spans="2:6" x14ac:dyDescent="0.25">
      <c r="B1250" s="1" t="s">
        <v>27</v>
      </c>
      <c r="C1250" s="1">
        <v>157</v>
      </c>
      <c r="D1250" s="1">
        <v>34</v>
      </c>
      <c r="E1250" s="1">
        <v>3</v>
      </c>
      <c r="F1250" s="1">
        <v>6.3970000000000002</v>
      </c>
    </row>
    <row r="1251" spans="2:6" x14ac:dyDescent="0.25">
      <c r="B1251" s="1" t="s">
        <v>27</v>
      </c>
      <c r="C1251" s="1">
        <v>158</v>
      </c>
      <c r="D1251" s="1">
        <v>35</v>
      </c>
      <c r="E1251" s="1">
        <v>3</v>
      </c>
      <c r="F1251" s="1">
        <v>6.6710000000000003</v>
      </c>
    </row>
    <row r="1252" spans="2:6" x14ac:dyDescent="0.25">
      <c r="B1252" s="1" t="s">
        <v>27</v>
      </c>
      <c r="C1252" s="1">
        <v>159</v>
      </c>
      <c r="D1252" s="1">
        <v>36</v>
      </c>
      <c r="E1252" s="1">
        <v>3</v>
      </c>
      <c r="F1252" s="1">
        <v>6.258</v>
      </c>
    </row>
    <row r="1253" spans="2:6" x14ac:dyDescent="0.25">
      <c r="B1253" s="1" t="s">
        <v>27</v>
      </c>
      <c r="C1253" s="1">
        <v>160</v>
      </c>
      <c r="D1253" s="1">
        <v>37</v>
      </c>
      <c r="E1253" s="1">
        <v>3</v>
      </c>
      <c r="F1253" s="1">
        <v>5.056</v>
      </c>
    </row>
    <row r="1254" spans="2:6" x14ac:dyDescent="0.25">
      <c r="B1254" s="1" t="s">
        <v>27</v>
      </c>
      <c r="C1254" s="1">
        <v>161</v>
      </c>
      <c r="D1254" s="1">
        <v>38</v>
      </c>
      <c r="E1254" s="1">
        <v>3</v>
      </c>
      <c r="F1254" s="1">
        <v>4.8899999999999997</v>
      </c>
    </row>
    <row r="1255" spans="2:6" x14ac:dyDescent="0.25">
      <c r="B1255" s="1" t="s">
        <v>27</v>
      </c>
      <c r="C1255" s="1">
        <v>162</v>
      </c>
      <c r="D1255" s="1">
        <v>39</v>
      </c>
      <c r="E1255" s="1">
        <v>3</v>
      </c>
      <c r="F1255" s="1">
        <v>4.8019999999999996</v>
      </c>
    </row>
    <row r="1256" spans="2:6" x14ac:dyDescent="0.25">
      <c r="B1256" s="1" t="s">
        <v>27</v>
      </c>
      <c r="C1256" s="1">
        <v>163</v>
      </c>
      <c r="D1256" s="1">
        <v>40</v>
      </c>
      <c r="E1256" s="1">
        <v>3</v>
      </c>
      <c r="F1256" s="1">
        <v>8.3209999999999997</v>
      </c>
    </row>
    <row r="1257" spans="2:6" x14ac:dyDescent="0.25">
      <c r="B1257" s="1" t="s">
        <v>27</v>
      </c>
      <c r="C1257" s="1">
        <v>164</v>
      </c>
      <c r="D1257" s="1">
        <v>41</v>
      </c>
      <c r="E1257" s="1">
        <v>3</v>
      </c>
      <c r="F1257" s="1">
        <v>5.0229999999999997</v>
      </c>
    </row>
    <row r="1258" spans="2:6" x14ac:dyDescent="0.25">
      <c r="B1258" s="1" t="s">
        <v>27</v>
      </c>
      <c r="C1258" s="1">
        <v>165</v>
      </c>
      <c r="D1258" s="1">
        <v>42</v>
      </c>
      <c r="E1258" s="1">
        <v>3</v>
      </c>
      <c r="F1258" s="1">
        <v>4.641</v>
      </c>
    </row>
    <row r="1259" spans="2:6" x14ac:dyDescent="0.25">
      <c r="B1259" s="1" t="s">
        <v>27</v>
      </c>
      <c r="C1259" s="1">
        <v>166</v>
      </c>
      <c r="D1259" s="1">
        <v>43</v>
      </c>
      <c r="E1259" s="1">
        <v>3</v>
      </c>
      <c r="F1259" s="1">
        <v>4.5609999999999999</v>
      </c>
    </row>
    <row r="1260" spans="2:6" x14ac:dyDescent="0.25">
      <c r="B1260" s="1" t="s">
        <v>27</v>
      </c>
      <c r="C1260" s="1">
        <v>167</v>
      </c>
      <c r="D1260" s="1">
        <v>44</v>
      </c>
      <c r="E1260" s="1">
        <v>3</v>
      </c>
      <c r="F1260" s="1">
        <v>5.9660000000000002</v>
      </c>
    </row>
    <row r="1261" spans="2:6" x14ac:dyDescent="0.25">
      <c r="B1261" s="1" t="s">
        <v>27</v>
      </c>
      <c r="C1261" s="1">
        <v>168</v>
      </c>
      <c r="D1261" s="1">
        <v>45</v>
      </c>
      <c r="E1261" s="1">
        <v>3</v>
      </c>
      <c r="F1261" s="1">
        <v>6.82</v>
      </c>
    </row>
    <row r="1262" spans="2:6" x14ac:dyDescent="0.25">
      <c r="B1262" s="1" t="s">
        <v>27</v>
      </c>
      <c r="C1262" s="1">
        <v>169</v>
      </c>
      <c r="D1262" s="1">
        <v>46</v>
      </c>
      <c r="E1262" s="1">
        <v>3</v>
      </c>
      <c r="F1262" s="1">
        <v>8.7379999999999995</v>
      </c>
    </row>
    <row r="1263" spans="2:6" x14ac:dyDescent="0.25">
      <c r="B1263" s="1" t="s">
        <v>27</v>
      </c>
      <c r="C1263" s="1">
        <v>170</v>
      </c>
      <c r="D1263" s="1">
        <v>47</v>
      </c>
      <c r="E1263" s="1">
        <v>3</v>
      </c>
      <c r="F1263" s="1">
        <v>5.0620000000000003</v>
      </c>
    </row>
    <row r="1264" spans="2:6" x14ac:dyDescent="0.25">
      <c r="B1264" s="1" t="s">
        <v>27</v>
      </c>
      <c r="C1264" s="1">
        <v>171</v>
      </c>
      <c r="D1264" s="1">
        <v>48</v>
      </c>
      <c r="E1264" s="1">
        <v>3</v>
      </c>
      <c r="F1264" s="1">
        <v>4.9359999999999999</v>
      </c>
    </row>
    <row r="1265" spans="2:6" x14ac:dyDescent="0.25">
      <c r="B1265" s="1" t="s">
        <v>27</v>
      </c>
      <c r="C1265" s="1">
        <v>172</v>
      </c>
      <c r="D1265" s="1">
        <v>49</v>
      </c>
      <c r="E1265" s="1">
        <v>3</v>
      </c>
      <c r="F1265" s="1">
        <v>5.4829999999999997</v>
      </c>
    </row>
    <row r="1266" spans="2:6" x14ac:dyDescent="0.25">
      <c r="B1266" s="1" t="s">
        <v>27</v>
      </c>
      <c r="C1266" s="1">
        <v>173</v>
      </c>
      <c r="D1266" s="1">
        <v>50</v>
      </c>
      <c r="E1266" s="1">
        <v>3</v>
      </c>
      <c r="F1266" s="1">
        <v>4.625</v>
      </c>
    </row>
    <row r="1267" spans="2:6" x14ac:dyDescent="0.25">
      <c r="B1267" s="1" t="s">
        <v>27</v>
      </c>
      <c r="C1267" s="1">
        <v>174</v>
      </c>
      <c r="D1267" s="1">
        <v>51</v>
      </c>
      <c r="E1267" s="1">
        <v>3</v>
      </c>
      <c r="F1267" s="1">
        <v>6.43</v>
      </c>
    </row>
    <row r="1268" spans="2:6" x14ac:dyDescent="0.25">
      <c r="B1268" s="1" t="s">
        <v>27</v>
      </c>
      <c r="C1268" s="1">
        <v>175</v>
      </c>
      <c r="D1268" s="1">
        <v>52</v>
      </c>
      <c r="E1268" s="1">
        <v>3</v>
      </c>
      <c r="F1268" s="1">
        <v>4.6399999999999997</v>
      </c>
    </row>
    <row r="1269" spans="2:6" x14ac:dyDescent="0.25">
      <c r="B1269" s="1" t="s">
        <v>27</v>
      </c>
      <c r="C1269" s="1">
        <v>176</v>
      </c>
      <c r="D1269" s="1">
        <v>53</v>
      </c>
      <c r="E1269" s="1">
        <v>3</v>
      </c>
      <c r="F1269" s="1">
        <v>4.6909999999999998</v>
      </c>
    </row>
    <row r="1270" spans="2:6" x14ac:dyDescent="0.25">
      <c r="B1270" s="1" t="s">
        <v>27</v>
      </c>
      <c r="C1270" s="1">
        <v>177</v>
      </c>
      <c r="D1270" s="1">
        <v>54</v>
      </c>
      <c r="E1270" s="1">
        <v>3</v>
      </c>
      <c r="F1270" s="1">
        <v>5.9870000000000001</v>
      </c>
    </row>
  </sheetData>
  <autoFilter ref="B35:F35"/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8"/>
  <sheetViews>
    <sheetView zoomScale="125" zoomScaleNormal="125" zoomScalePageLayoutView="125" workbookViewId="0">
      <selection activeCell="J9" sqref="J9"/>
    </sheetView>
  </sheetViews>
  <sheetFormatPr defaultColWidth="10.875" defaultRowHeight="15.75" x14ac:dyDescent="0.25"/>
  <cols>
    <col min="1" max="1" width="3.125" style="19" customWidth="1"/>
    <col min="2" max="7" width="11" style="19" customWidth="1"/>
    <col min="8" max="16384" width="10.875" style="19"/>
  </cols>
  <sheetData>
    <row r="1" spans="1:8" ht="16.5" thickBot="1" x14ac:dyDescent="0.3"/>
    <row r="2" spans="1:8" ht="16.5" thickBot="1" x14ac:dyDescent="0.3">
      <c r="A2" s="53"/>
      <c r="B2" s="223" t="str">
        <f>SeriesName &amp; " - Round 3"</f>
        <v>2012 Slot.it Group C - Round 3</v>
      </c>
      <c r="C2" s="224"/>
      <c r="D2" s="224"/>
      <c r="E2" s="224"/>
      <c r="F2" s="224"/>
      <c r="G2" s="225"/>
      <c r="H2" s="53"/>
    </row>
    <row r="3" spans="1:8" ht="31.5" x14ac:dyDescent="0.25">
      <c r="A3" s="53"/>
      <c r="B3" s="37" t="s">
        <v>0</v>
      </c>
      <c r="C3" s="38" t="s">
        <v>1</v>
      </c>
      <c r="D3" s="38" t="s">
        <v>2</v>
      </c>
      <c r="E3" s="38" t="s">
        <v>4</v>
      </c>
      <c r="F3" s="212" t="s">
        <v>18</v>
      </c>
      <c r="G3" s="213" t="s">
        <v>3</v>
      </c>
    </row>
    <row r="4" spans="1:8" x14ac:dyDescent="0.25">
      <c r="A4" s="53"/>
      <c r="B4" s="22">
        <v>1</v>
      </c>
      <c r="C4" s="133" t="s">
        <v>26</v>
      </c>
      <c r="D4" s="35">
        <v>220.27</v>
      </c>
      <c r="E4" s="113">
        <v>3.9390000000000001</v>
      </c>
      <c r="F4" s="214">
        <f t="shared" ref="F4:F5" si="0">IF(AND(E4=MIN($E$4:$E$12),E4&gt;0),1,0)</f>
        <v>0</v>
      </c>
      <c r="G4" s="32">
        <f t="shared" ref="G4:G12" si="1">IF(ISNA(VLOOKUP(B4,Points,2,FALSE)),0,VLOOKUP(B4,Points,2,FALSE)+F4)</f>
        <v>10</v>
      </c>
    </row>
    <row r="5" spans="1:8" x14ac:dyDescent="0.25">
      <c r="A5" s="53"/>
      <c r="B5" s="20">
        <v>2</v>
      </c>
      <c r="C5" s="134" t="s">
        <v>24</v>
      </c>
      <c r="D5" s="34">
        <v>220.24</v>
      </c>
      <c r="E5" s="112">
        <v>3.94</v>
      </c>
      <c r="F5" s="215">
        <f t="shared" si="0"/>
        <v>0</v>
      </c>
      <c r="G5" s="31">
        <f t="shared" si="1"/>
        <v>8</v>
      </c>
    </row>
    <row r="6" spans="1:8" x14ac:dyDescent="0.25">
      <c r="A6" s="53"/>
      <c r="B6" s="22">
        <v>3</v>
      </c>
      <c r="C6" s="135" t="s">
        <v>30</v>
      </c>
      <c r="D6" s="35">
        <v>219.19</v>
      </c>
      <c r="E6" s="113">
        <v>3.903</v>
      </c>
      <c r="F6" s="214">
        <f>IF(AND(E6=MIN($E$4:$E$12),E6&gt;0),1,0)</f>
        <v>0</v>
      </c>
      <c r="G6" s="32">
        <f t="shared" si="1"/>
        <v>6</v>
      </c>
    </row>
    <row r="7" spans="1:8" x14ac:dyDescent="0.25">
      <c r="A7" s="53"/>
      <c r="B7" s="20">
        <v>4</v>
      </c>
      <c r="C7" s="134" t="s">
        <v>29</v>
      </c>
      <c r="D7" s="34">
        <v>217.91</v>
      </c>
      <c r="E7" s="112">
        <v>3.93</v>
      </c>
      <c r="F7" s="215">
        <f t="shared" ref="F7:F12" si="2">IF(AND(E7=MIN($E$4:$E$12),E7&gt;0),1,0)</f>
        <v>0</v>
      </c>
      <c r="G7" s="31">
        <f t="shared" si="1"/>
        <v>5</v>
      </c>
    </row>
    <row r="8" spans="1:8" x14ac:dyDescent="0.25">
      <c r="A8" s="53"/>
      <c r="B8" s="22">
        <v>5</v>
      </c>
      <c r="C8" s="135" t="s">
        <v>28</v>
      </c>
      <c r="D8" s="35">
        <v>217.65</v>
      </c>
      <c r="E8" s="113">
        <v>3.976</v>
      </c>
      <c r="F8" s="214">
        <f t="shared" si="2"/>
        <v>0</v>
      </c>
      <c r="G8" s="32">
        <f t="shared" si="1"/>
        <v>4</v>
      </c>
    </row>
    <row r="9" spans="1:8" x14ac:dyDescent="0.25">
      <c r="A9" s="53"/>
      <c r="B9" s="20">
        <v>6</v>
      </c>
      <c r="C9" s="134" t="s">
        <v>33</v>
      </c>
      <c r="D9" s="34">
        <v>207.45</v>
      </c>
      <c r="E9" s="112">
        <v>3.99</v>
      </c>
      <c r="F9" s="215">
        <f t="shared" si="2"/>
        <v>0</v>
      </c>
      <c r="G9" s="31">
        <f t="shared" si="1"/>
        <v>3</v>
      </c>
    </row>
    <row r="10" spans="1:8" x14ac:dyDescent="0.25">
      <c r="A10" s="53"/>
      <c r="B10" s="22">
        <v>7</v>
      </c>
      <c r="C10" s="135" t="s">
        <v>32</v>
      </c>
      <c r="D10" s="35">
        <v>204</v>
      </c>
      <c r="E10" s="113">
        <v>3.8330000000000002</v>
      </c>
      <c r="F10" s="214">
        <f t="shared" si="2"/>
        <v>1</v>
      </c>
      <c r="G10" s="32">
        <f t="shared" si="1"/>
        <v>3</v>
      </c>
    </row>
    <row r="11" spans="1:8" x14ac:dyDescent="0.25">
      <c r="A11" s="53"/>
      <c r="B11" s="20"/>
      <c r="C11" s="21"/>
      <c r="D11" s="34"/>
      <c r="E11" s="112"/>
      <c r="F11" s="215">
        <f t="shared" si="2"/>
        <v>0</v>
      </c>
      <c r="G11" s="31">
        <f t="shared" si="1"/>
        <v>0</v>
      </c>
    </row>
    <row r="12" spans="1:8" ht="16.5" thickBot="1" x14ac:dyDescent="0.3">
      <c r="A12" s="53"/>
      <c r="B12" s="23"/>
      <c r="C12" s="24"/>
      <c r="D12" s="36"/>
      <c r="E12" s="114"/>
      <c r="F12" s="216">
        <f t="shared" si="2"/>
        <v>0</v>
      </c>
      <c r="G12" s="33">
        <f t="shared" si="1"/>
        <v>0</v>
      </c>
    </row>
    <row r="13" spans="1:8" ht="16.5" thickBot="1" x14ac:dyDescent="0.3">
      <c r="A13" s="53"/>
      <c r="B13" s="53"/>
      <c r="C13" s="53"/>
      <c r="D13" s="53"/>
      <c r="E13" s="53"/>
      <c r="F13" s="53"/>
      <c r="G13" s="53"/>
      <c r="H13" s="53"/>
    </row>
    <row r="14" spans="1:8" ht="32.25" thickBot="1" x14ac:dyDescent="0.3">
      <c r="A14" s="5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53"/>
    </row>
    <row r="15" spans="1:8" x14ac:dyDescent="0.25">
      <c r="A15" s="53"/>
      <c r="B15" s="64" t="s">
        <v>26</v>
      </c>
      <c r="C15" s="65">
        <v>1</v>
      </c>
      <c r="D15" s="117">
        <v>5.08</v>
      </c>
      <c r="E15" s="118">
        <v>3.968</v>
      </c>
      <c r="F15" s="118">
        <v>4.0529999999999999</v>
      </c>
      <c r="G15" s="125">
        <v>74</v>
      </c>
      <c r="H15" s="53"/>
    </row>
    <row r="16" spans="1:8" x14ac:dyDescent="0.25">
      <c r="A16" s="53"/>
      <c r="B16" s="69" t="s">
        <v>26</v>
      </c>
      <c r="C16" s="70">
        <v>2</v>
      </c>
      <c r="D16" s="119">
        <v>6.0170000000000003</v>
      </c>
      <c r="E16" s="120">
        <v>3.9510000000000001</v>
      </c>
      <c r="F16" s="120">
        <v>4.1520000000000001</v>
      </c>
      <c r="G16" s="126">
        <v>72.27</v>
      </c>
      <c r="H16" s="53"/>
    </row>
    <row r="17" spans="1:8" x14ac:dyDescent="0.25">
      <c r="A17" s="53"/>
      <c r="B17" s="69" t="s">
        <v>26</v>
      </c>
      <c r="C17" s="70">
        <v>3</v>
      </c>
      <c r="D17" s="119">
        <v>4.8230000000000004</v>
      </c>
      <c r="E17" s="120">
        <v>3.9390000000000001</v>
      </c>
      <c r="F17" s="120">
        <v>4.069</v>
      </c>
      <c r="G17" s="126">
        <v>74</v>
      </c>
      <c r="H17" s="53"/>
    </row>
    <row r="18" spans="1:8" x14ac:dyDescent="0.25">
      <c r="A18" s="53"/>
      <c r="B18" s="11" t="s">
        <v>24</v>
      </c>
      <c r="C18" s="12">
        <v>1</v>
      </c>
      <c r="D18" s="121">
        <v>4.665</v>
      </c>
      <c r="E18" s="122">
        <v>3.9460000000000002</v>
      </c>
      <c r="F18" s="122">
        <v>4.0830000000000002</v>
      </c>
      <c r="G18" s="127">
        <v>73</v>
      </c>
      <c r="H18" s="53"/>
    </row>
    <row r="19" spans="1:8" x14ac:dyDescent="0.25">
      <c r="A19" s="53"/>
      <c r="B19" s="11" t="s">
        <v>24</v>
      </c>
      <c r="C19" s="12">
        <v>2</v>
      </c>
      <c r="D19" s="121">
        <v>4.1639999999999997</v>
      </c>
      <c r="E19" s="122">
        <v>3.9550000000000001</v>
      </c>
      <c r="F19" s="122">
        <v>4.077</v>
      </c>
      <c r="G19" s="127">
        <v>74.239999999999995</v>
      </c>
      <c r="H19" s="53"/>
    </row>
    <row r="20" spans="1:8" x14ac:dyDescent="0.25">
      <c r="A20" s="53"/>
      <c r="B20" s="11" t="s">
        <v>24</v>
      </c>
      <c r="C20" s="12">
        <v>3</v>
      </c>
      <c r="D20" s="121">
        <v>5.7990000000000004</v>
      </c>
      <c r="E20" s="122">
        <v>3.94</v>
      </c>
      <c r="F20" s="122">
        <v>4.1159999999999997</v>
      </c>
      <c r="G20" s="127">
        <v>73</v>
      </c>
      <c r="H20" s="53"/>
    </row>
    <row r="21" spans="1:8" x14ac:dyDescent="0.25">
      <c r="A21" s="53"/>
      <c r="B21" s="69" t="s">
        <v>30</v>
      </c>
      <c r="C21" s="70">
        <v>1</v>
      </c>
      <c r="D21" s="119">
        <v>5.5789999999999997</v>
      </c>
      <c r="E21" s="120">
        <v>3.988</v>
      </c>
      <c r="F21" s="120">
        <v>4.1379999999999999</v>
      </c>
      <c r="G21" s="126">
        <v>72</v>
      </c>
      <c r="H21" s="53"/>
    </row>
    <row r="22" spans="1:8" x14ac:dyDescent="0.25">
      <c r="A22" s="53"/>
      <c r="B22" s="69" t="s">
        <v>30</v>
      </c>
      <c r="C22" s="70">
        <v>2</v>
      </c>
      <c r="D22" s="119">
        <v>6.258</v>
      </c>
      <c r="E22" s="120">
        <v>3.903</v>
      </c>
      <c r="F22" s="120">
        <v>4.0780000000000003</v>
      </c>
      <c r="G22" s="126">
        <v>74.19</v>
      </c>
      <c r="H22" s="53"/>
    </row>
    <row r="23" spans="1:8" x14ac:dyDescent="0.25">
      <c r="A23" s="53"/>
      <c r="B23" s="69" t="s">
        <v>30</v>
      </c>
      <c r="C23" s="70">
        <v>3</v>
      </c>
      <c r="D23" s="119">
        <v>7.1289999999999996</v>
      </c>
      <c r="E23" s="120">
        <v>3.9319999999999999</v>
      </c>
      <c r="F23" s="120">
        <v>4.12</v>
      </c>
      <c r="G23" s="126">
        <v>73</v>
      </c>
      <c r="H23" s="53"/>
    </row>
    <row r="24" spans="1:8" x14ac:dyDescent="0.25">
      <c r="A24" s="53"/>
      <c r="B24" s="11" t="s">
        <v>29</v>
      </c>
      <c r="C24" s="12">
        <v>1</v>
      </c>
      <c r="D24" s="121">
        <v>6.6890000000000001</v>
      </c>
      <c r="E24" s="122">
        <v>3.9830000000000001</v>
      </c>
      <c r="F24" s="122">
        <v>4.2850000000000001</v>
      </c>
      <c r="G24" s="127">
        <v>70</v>
      </c>
      <c r="H24" s="53"/>
    </row>
    <row r="25" spans="1:8" x14ac:dyDescent="0.25">
      <c r="A25" s="53"/>
      <c r="B25" s="11" t="s">
        <v>29</v>
      </c>
      <c r="C25" s="12">
        <v>2</v>
      </c>
      <c r="D25" s="121">
        <v>4.53</v>
      </c>
      <c r="E25" s="122">
        <v>3.93</v>
      </c>
      <c r="F25" s="122">
        <v>4.0270000000000001</v>
      </c>
      <c r="G25" s="127">
        <v>74.91</v>
      </c>
      <c r="H25" s="53"/>
    </row>
    <row r="26" spans="1:8" x14ac:dyDescent="0.25">
      <c r="A26" s="53"/>
      <c r="B26" s="11" t="s">
        <v>29</v>
      </c>
      <c r="C26" s="12">
        <v>3</v>
      </c>
      <c r="D26" s="121">
        <v>7.3559999999999999</v>
      </c>
      <c r="E26" s="122">
        <v>3.9470000000000001</v>
      </c>
      <c r="F26" s="122">
        <v>4.1180000000000003</v>
      </c>
      <c r="G26" s="127">
        <v>73</v>
      </c>
      <c r="H26" s="53"/>
    </row>
    <row r="27" spans="1:8" x14ac:dyDescent="0.25">
      <c r="A27" s="53"/>
      <c r="B27" s="69" t="s">
        <v>28</v>
      </c>
      <c r="C27" s="70">
        <v>1</v>
      </c>
      <c r="D27" s="119">
        <v>6.7960000000000003</v>
      </c>
      <c r="E27" s="120">
        <v>3.9790000000000001</v>
      </c>
      <c r="F27" s="120">
        <v>4.133</v>
      </c>
      <c r="G27" s="126">
        <v>72</v>
      </c>
      <c r="H27" s="53"/>
    </row>
    <row r="28" spans="1:8" x14ac:dyDescent="0.25">
      <c r="A28" s="53"/>
      <c r="B28" s="69" t="s">
        <v>28</v>
      </c>
      <c r="C28" s="70">
        <v>2</v>
      </c>
      <c r="D28" s="119">
        <v>5.31</v>
      </c>
      <c r="E28" s="120">
        <v>3.976</v>
      </c>
      <c r="F28" s="120">
        <v>4.101</v>
      </c>
      <c r="G28" s="126">
        <v>73.650000000000006</v>
      </c>
      <c r="H28" s="53"/>
    </row>
    <row r="29" spans="1:8" x14ac:dyDescent="0.25">
      <c r="A29" s="53"/>
      <c r="B29" s="69" t="s">
        <v>28</v>
      </c>
      <c r="C29" s="70">
        <v>3</v>
      </c>
      <c r="D29" s="119">
        <v>4.6040000000000001</v>
      </c>
      <c r="E29" s="120">
        <v>3.992</v>
      </c>
      <c r="F29" s="120">
        <v>4.181</v>
      </c>
      <c r="G29" s="126">
        <v>72</v>
      </c>
      <c r="H29" s="53"/>
    </row>
    <row r="30" spans="1:8" x14ac:dyDescent="0.25">
      <c r="A30" s="53"/>
      <c r="B30" s="11" t="s">
        <v>33</v>
      </c>
      <c r="C30" s="12">
        <v>1</v>
      </c>
      <c r="D30" s="121">
        <v>7.2869999999999999</v>
      </c>
      <c r="E30" s="122">
        <v>4.0780000000000003</v>
      </c>
      <c r="F30" s="122">
        <v>4.4279999999999999</v>
      </c>
      <c r="G30" s="127">
        <v>68</v>
      </c>
      <c r="H30" s="53"/>
    </row>
    <row r="31" spans="1:8" x14ac:dyDescent="0.25">
      <c r="A31" s="53"/>
      <c r="B31" s="11" t="s">
        <v>33</v>
      </c>
      <c r="C31" s="12">
        <v>2</v>
      </c>
      <c r="D31" s="121">
        <v>7.2960000000000003</v>
      </c>
      <c r="E31" s="122">
        <v>3.99</v>
      </c>
      <c r="F31" s="122">
        <v>4.3449999999999998</v>
      </c>
      <c r="G31" s="127">
        <v>69.45</v>
      </c>
      <c r="H31" s="53"/>
    </row>
    <row r="32" spans="1:8" x14ac:dyDescent="0.25">
      <c r="A32" s="53"/>
      <c r="B32" s="11" t="s">
        <v>33</v>
      </c>
      <c r="C32" s="12">
        <v>3</v>
      </c>
      <c r="D32" s="121">
        <v>4.4390000000000001</v>
      </c>
      <c r="E32" s="122">
        <v>4.0490000000000004</v>
      </c>
      <c r="F32" s="122">
        <v>4.2679999999999998</v>
      </c>
      <c r="G32" s="127">
        <v>70</v>
      </c>
      <c r="H32" s="53"/>
    </row>
    <row r="33" spans="1:8" x14ac:dyDescent="0.25">
      <c r="A33" s="53"/>
      <c r="B33" s="69" t="s">
        <v>32</v>
      </c>
      <c r="C33" s="70">
        <v>1</v>
      </c>
      <c r="D33" s="119">
        <v>5.2990000000000004</v>
      </c>
      <c r="E33" s="120">
        <v>3.8450000000000002</v>
      </c>
      <c r="F33" s="120">
        <v>3.9729999999999999</v>
      </c>
      <c r="G33" s="126">
        <v>75</v>
      </c>
      <c r="H33" s="53"/>
    </row>
    <row r="34" spans="1:8" x14ac:dyDescent="0.25">
      <c r="A34" s="53"/>
      <c r="B34" s="69" t="s">
        <v>32</v>
      </c>
      <c r="C34" s="70">
        <v>2</v>
      </c>
      <c r="D34" s="119">
        <v>14.538</v>
      </c>
      <c r="E34" s="120">
        <v>3.8330000000000002</v>
      </c>
      <c r="F34" s="120">
        <v>4.4210000000000003</v>
      </c>
      <c r="G34" s="126">
        <v>54</v>
      </c>
      <c r="H34" s="53"/>
    </row>
    <row r="35" spans="1:8" x14ac:dyDescent="0.25">
      <c r="A35" s="53"/>
      <c r="B35" s="69" t="s">
        <v>32</v>
      </c>
      <c r="C35" s="70">
        <v>3</v>
      </c>
      <c r="D35" s="119">
        <v>6.1459999999999999</v>
      </c>
      <c r="E35" s="120">
        <v>3.8420000000000001</v>
      </c>
      <c r="F35" s="120">
        <v>4.0309999999999997</v>
      </c>
      <c r="G35" s="126">
        <v>75</v>
      </c>
      <c r="H35" s="53"/>
    </row>
    <row r="36" spans="1:8" x14ac:dyDescent="0.25">
      <c r="A36" s="53"/>
      <c r="B36" s="11"/>
      <c r="C36" s="12"/>
      <c r="D36" s="121"/>
      <c r="E36" s="122"/>
      <c r="F36" s="122"/>
      <c r="G36" s="127"/>
      <c r="H36" s="53"/>
    </row>
    <row r="37" spans="1:8" x14ac:dyDescent="0.25">
      <c r="A37" s="53"/>
      <c r="B37" s="11"/>
      <c r="C37" s="12"/>
      <c r="D37" s="121"/>
      <c r="E37" s="122"/>
      <c r="F37" s="122"/>
      <c r="G37" s="127"/>
      <c r="H37" s="53"/>
    </row>
    <row r="38" spans="1:8" x14ac:dyDescent="0.25">
      <c r="A38" s="53"/>
      <c r="B38" s="11"/>
      <c r="C38" s="12"/>
      <c r="D38" s="121"/>
      <c r="E38" s="122"/>
      <c r="F38" s="122"/>
      <c r="G38" s="127"/>
      <c r="H38" s="53"/>
    </row>
    <row r="39" spans="1:8" x14ac:dyDescent="0.25">
      <c r="A39" s="53"/>
      <c r="B39" s="69"/>
      <c r="C39" s="70"/>
      <c r="D39" s="119"/>
      <c r="E39" s="120"/>
      <c r="F39" s="120"/>
      <c r="G39" s="126"/>
      <c r="H39" s="53"/>
    </row>
    <row r="40" spans="1:8" x14ac:dyDescent="0.25">
      <c r="A40" s="53"/>
      <c r="B40" s="69"/>
      <c r="C40" s="70"/>
      <c r="D40" s="119"/>
      <c r="E40" s="120"/>
      <c r="F40" s="120"/>
      <c r="G40" s="126"/>
      <c r="H40" s="53"/>
    </row>
    <row r="41" spans="1:8" ht="16.5" thickBot="1" x14ac:dyDescent="0.3">
      <c r="A41" s="53"/>
      <c r="B41" s="115"/>
      <c r="C41" s="116"/>
      <c r="D41" s="123"/>
      <c r="E41" s="124"/>
      <c r="F41" s="124"/>
      <c r="G41" s="128"/>
      <c r="H41" s="53"/>
    </row>
    <row r="42" spans="1:8" x14ac:dyDescent="0.25">
      <c r="A42" s="53"/>
      <c r="B42" s="53"/>
      <c r="C42" s="53"/>
      <c r="D42" s="53"/>
      <c r="E42" s="53"/>
      <c r="F42" s="53"/>
      <c r="G42" s="53"/>
      <c r="H42" s="53"/>
    </row>
    <row r="43" spans="1:8" x14ac:dyDescent="0.25">
      <c r="B43" s="53"/>
      <c r="C43" s="53"/>
      <c r="D43" s="53"/>
      <c r="E43" s="53"/>
      <c r="F43" s="53"/>
      <c r="G43" s="53"/>
      <c r="H43" s="53"/>
    </row>
    <row r="44" spans="1:8" x14ac:dyDescent="0.25">
      <c r="B44" s="1" t="s">
        <v>1</v>
      </c>
      <c r="C44" s="1" t="s">
        <v>10</v>
      </c>
      <c r="D44" s="1" t="s">
        <v>11</v>
      </c>
      <c r="E44" s="1" t="s">
        <v>5</v>
      </c>
      <c r="F44" s="1" t="s">
        <v>12</v>
      </c>
    </row>
    <row r="45" spans="1:8" x14ac:dyDescent="0.25">
      <c r="B45" s="1" t="s">
        <v>26</v>
      </c>
      <c r="C45" s="1">
        <v>73</v>
      </c>
      <c r="D45" s="1">
        <v>1</v>
      </c>
      <c r="E45" s="1">
        <v>1</v>
      </c>
      <c r="F45" s="1">
        <v>3.5529999999999999</v>
      </c>
    </row>
    <row r="46" spans="1:8" x14ac:dyDescent="0.25">
      <c r="B46" s="1" t="s">
        <v>26</v>
      </c>
      <c r="C46" s="1">
        <v>74</v>
      </c>
      <c r="D46" s="1">
        <v>2</v>
      </c>
      <c r="E46" s="1">
        <v>1</v>
      </c>
      <c r="F46" s="1">
        <v>4.0910000000000002</v>
      </c>
    </row>
    <row r="47" spans="1:8" x14ac:dyDescent="0.25">
      <c r="B47" s="1" t="s">
        <v>26</v>
      </c>
      <c r="C47" s="1">
        <v>75</v>
      </c>
      <c r="D47" s="1">
        <v>3</v>
      </c>
      <c r="E47" s="1">
        <v>1</v>
      </c>
      <c r="F47" s="1">
        <v>4.0919999999999996</v>
      </c>
    </row>
    <row r="48" spans="1:8" x14ac:dyDescent="0.25">
      <c r="B48" s="1" t="s">
        <v>26</v>
      </c>
      <c r="C48" s="1">
        <v>76</v>
      </c>
      <c r="D48" s="1">
        <v>4</v>
      </c>
      <c r="E48" s="1">
        <v>1</v>
      </c>
      <c r="F48" s="1">
        <v>5.08</v>
      </c>
    </row>
    <row r="49" spans="2:6" x14ac:dyDescent="0.25">
      <c r="B49" s="1" t="s">
        <v>26</v>
      </c>
      <c r="C49" s="1">
        <v>77</v>
      </c>
      <c r="D49" s="1">
        <v>5</v>
      </c>
      <c r="E49" s="1">
        <v>1</v>
      </c>
      <c r="F49" s="1">
        <v>4.09</v>
      </c>
    </row>
    <row r="50" spans="2:6" x14ac:dyDescent="0.25">
      <c r="B50" s="1" t="s">
        <v>26</v>
      </c>
      <c r="C50" s="1">
        <v>78</v>
      </c>
      <c r="D50" s="1">
        <v>6</v>
      </c>
      <c r="E50" s="1">
        <v>1</v>
      </c>
      <c r="F50" s="1">
        <v>4.0910000000000002</v>
      </c>
    </row>
    <row r="51" spans="2:6" x14ac:dyDescent="0.25">
      <c r="B51" s="1" t="s">
        <v>26</v>
      </c>
      <c r="C51" s="1">
        <v>79</v>
      </c>
      <c r="D51" s="1">
        <v>7</v>
      </c>
      <c r="E51" s="1">
        <v>1</v>
      </c>
      <c r="F51" s="1">
        <v>4.0709999999999997</v>
      </c>
    </row>
    <row r="52" spans="2:6" x14ac:dyDescent="0.25">
      <c r="B52" s="1" t="s">
        <v>26</v>
      </c>
      <c r="C52" s="1">
        <v>80</v>
      </c>
      <c r="D52" s="1">
        <v>8</v>
      </c>
      <c r="E52" s="1">
        <v>1</v>
      </c>
      <c r="F52" s="1">
        <v>4.085</v>
      </c>
    </row>
    <row r="53" spans="2:6" x14ac:dyDescent="0.25">
      <c r="B53" s="1" t="s">
        <v>26</v>
      </c>
      <c r="C53" s="1">
        <v>81</v>
      </c>
      <c r="D53" s="1">
        <v>9</v>
      </c>
      <c r="E53" s="1">
        <v>1</v>
      </c>
      <c r="F53" s="1">
        <v>4.2389999999999999</v>
      </c>
    </row>
    <row r="54" spans="2:6" x14ac:dyDescent="0.25">
      <c r="B54" s="1" t="s">
        <v>26</v>
      </c>
      <c r="C54" s="1">
        <v>82</v>
      </c>
      <c r="D54" s="1">
        <v>10</v>
      </c>
      <c r="E54" s="1">
        <v>1</v>
      </c>
      <c r="F54" s="1">
        <v>4.0460000000000003</v>
      </c>
    </row>
    <row r="55" spans="2:6" x14ac:dyDescent="0.25">
      <c r="B55" s="1" t="s">
        <v>26</v>
      </c>
      <c r="C55" s="1">
        <v>83</v>
      </c>
      <c r="D55" s="1">
        <v>11</v>
      </c>
      <c r="E55" s="1">
        <v>1</v>
      </c>
      <c r="F55" s="1">
        <v>4.0460000000000003</v>
      </c>
    </row>
    <row r="56" spans="2:6" x14ac:dyDescent="0.25">
      <c r="B56" s="1" t="s">
        <v>26</v>
      </c>
      <c r="C56" s="1">
        <v>84</v>
      </c>
      <c r="D56" s="1">
        <v>12</v>
      </c>
      <c r="E56" s="1">
        <v>1</v>
      </c>
      <c r="F56" s="1">
        <v>4.0339999999999998</v>
      </c>
    </row>
    <row r="57" spans="2:6" x14ac:dyDescent="0.25">
      <c r="B57" s="1" t="s">
        <v>26</v>
      </c>
      <c r="C57" s="1">
        <v>85</v>
      </c>
      <c r="D57" s="1">
        <v>13</v>
      </c>
      <c r="E57" s="1">
        <v>1</v>
      </c>
      <c r="F57" s="1">
        <v>4.0439999999999996</v>
      </c>
    </row>
    <row r="58" spans="2:6" x14ac:dyDescent="0.25">
      <c r="B58" s="1" t="s">
        <v>26</v>
      </c>
      <c r="C58" s="1">
        <v>86</v>
      </c>
      <c r="D58" s="1">
        <v>14</v>
      </c>
      <c r="E58" s="1">
        <v>1</v>
      </c>
      <c r="F58" s="1">
        <v>3.806</v>
      </c>
    </row>
    <row r="59" spans="2:6" x14ac:dyDescent="0.25">
      <c r="B59" s="1" t="s">
        <v>26</v>
      </c>
      <c r="C59" s="1">
        <v>87</v>
      </c>
      <c r="D59" s="1">
        <v>15</v>
      </c>
      <c r="E59" s="1">
        <v>1</v>
      </c>
      <c r="F59" s="1">
        <v>4.0430000000000001</v>
      </c>
    </row>
    <row r="60" spans="2:6" x14ac:dyDescent="0.25">
      <c r="B60" s="1" t="s">
        <v>26</v>
      </c>
      <c r="C60" s="1">
        <v>88</v>
      </c>
      <c r="D60" s="1">
        <v>16</v>
      </c>
      <c r="E60" s="1">
        <v>1</v>
      </c>
      <c r="F60" s="1">
        <v>4.0209999999999999</v>
      </c>
    </row>
    <row r="61" spans="2:6" x14ac:dyDescent="0.25">
      <c r="B61" s="1" t="s">
        <v>26</v>
      </c>
      <c r="C61" s="1">
        <v>89</v>
      </c>
      <c r="D61" s="1">
        <v>17</v>
      </c>
      <c r="E61" s="1">
        <v>1</v>
      </c>
      <c r="F61" s="1">
        <v>4.0730000000000004</v>
      </c>
    </row>
    <row r="62" spans="2:6" x14ac:dyDescent="0.25">
      <c r="B62" s="1" t="s">
        <v>26</v>
      </c>
      <c r="C62" s="1">
        <v>90</v>
      </c>
      <c r="D62" s="1">
        <v>18</v>
      </c>
      <c r="E62" s="1">
        <v>1</v>
      </c>
      <c r="F62" s="1">
        <v>4.07</v>
      </c>
    </row>
    <row r="63" spans="2:6" x14ac:dyDescent="0.25">
      <c r="B63" s="1" t="s">
        <v>26</v>
      </c>
      <c r="C63" s="1">
        <v>91</v>
      </c>
      <c r="D63" s="1">
        <v>19</v>
      </c>
      <c r="E63" s="1">
        <v>1</v>
      </c>
      <c r="F63" s="1">
        <v>4.0060000000000002</v>
      </c>
    </row>
    <row r="64" spans="2:6" x14ac:dyDescent="0.25">
      <c r="B64" s="1" t="s">
        <v>26</v>
      </c>
      <c r="C64" s="1">
        <v>92</v>
      </c>
      <c r="D64" s="1">
        <v>20</v>
      </c>
      <c r="E64" s="1">
        <v>1</v>
      </c>
      <c r="F64" s="1">
        <v>4</v>
      </c>
    </row>
    <row r="65" spans="2:6" x14ac:dyDescent="0.25">
      <c r="B65" s="1" t="s">
        <v>26</v>
      </c>
      <c r="C65" s="1">
        <v>93</v>
      </c>
      <c r="D65" s="1">
        <v>21</v>
      </c>
      <c r="E65" s="1">
        <v>1</v>
      </c>
      <c r="F65" s="1">
        <v>4.0339999999999998</v>
      </c>
    </row>
    <row r="66" spans="2:6" x14ac:dyDescent="0.25">
      <c r="B66" s="1" t="s">
        <v>26</v>
      </c>
      <c r="C66" s="1">
        <v>94</v>
      </c>
      <c r="D66" s="1">
        <v>22</v>
      </c>
      <c r="E66" s="1">
        <v>1</v>
      </c>
      <c r="F66" s="1">
        <v>4.0220000000000002</v>
      </c>
    </row>
    <row r="67" spans="2:6" x14ac:dyDescent="0.25">
      <c r="B67" s="1" t="s">
        <v>26</v>
      </c>
      <c r="C67" s="1">
        <v>95</v>
      </c>
      <c r="D67" s="1">
        <v>23</v>
      </c>
      <c r="E67" s="1">
        <v>1</v>
      </c>
      <c r="F67" s="1">
        <v>4.1890000000000001</v>
      </c>
    </row>
    <row r="68" spans="2:6" x14ac:dyDescent="0.25">
      <c r="B68" s="1" t="s">
        <v>26</v>
      </c>
      <c r="C68" s="1">
        <v>96</v>
      </c>
      <c r="D68" s="1">
        <v>24</v>
      </c>
      <c r="E68" s="1">
        <v>1</v>
      </c>
      <c r="F68" s="1">
        <v>3.988</v>
      </c>
    </row>
    <row r="69" spans="2:6" x14ac:dyDescent="0.25">
      <c r="B69" s="1" t="s">
        <v>26</v>
      </c>
      <c r="C69" s="1">
        <v>97</v>
      </c>
      <c r="D69" s="1">
        <v>25</v>
      </c>
      <c r="E69" s="1">
        <v>1</v>
      </c>
      <c r="F69" s="1">
        <v>3.9940000000000002</v>
      </c>
    </row>
    <row r="70" spans="2:6" x14ac:dyDescent="0.25">
      <c r="B70" s="1" t="s">
        <v>26</v>
      </c>
      <c r="C70" s="1">
        <v>98</v>
      </c>
      <c r="D70" s="1">
        <v>26</v>
      </c>
      <c r="E70" s="1">
        <v>1</v>
      </c>
      <c r="F70" s="1">
        <v>4.0270000000000001</v>
      </c>
    </row>
    <row r="71" spans="2:6" x14ac:dyDescent="0.25">
      <c r="B71" s="1" t="s">
        <v>26</v>
      </c>
      <c r="C71" s="1">
        <v>99</v>
      </c>
      <c r="D71" s="1">
        <v>27</v>
      </c>
      <c r="E71" s="1">
        <v>1</v>
      </c>
      <c r="F71" s="1">
        <v>4.0979999999999999</v>
      </c>
    </row>
    <row r="72" spans="2:6" x14ac:dyDescent="0.25">
      <c r="B72" s="1" t="s">
        <v>26</v>
      </c>
      <c r="C72" s="1">
        <v>100</v>
      </c>
      <c r="D72" s="1">
        <v>28</v>
      </c>
      <c r="E72" s="1">
        <v>1</v>
      </c>
      <c r="F72" s="1">
        <v>4.0090000000000003</v>
      </c>
    </row>
    <row r="73" spans="2:6" x14ac:dyDescent="0.25">
      <c r="B73" s="1" t="s">
        <v>26</v>
      </c>
      <c r="C73" s="1">
        <v>101</v>
      </c>
      <c r="D73" s="1">
        <v>29</v>
      </c>
      <c r="E73" s="1">
        <v>1</v>
      </c>
      <c r="F73" s="1">
        <v>4.0129999999999999</v>
      </c>
    </row>
    <row r="74" spans="2:6" x14ac:dyDescent="0.25">
      <c r="B74" s="1" t="s">
        <v>26</v>
      </c>
      <c r="C74" s="1">
        <v>102</v>
      </c>
      <c r="D74" s="1">
        <v>30</v>
      </c>
      <c r="E74" s="1">
        <v>1</v>
      </c>
      <c r="F74" s="1">
        <v>3.9860000000000002</v>
      </c>
    </row>
    <row r="75" spans="2:6" x14ac:dyDescent="0.25">
      <c r="B75" s="1" t="s">
        <v>26</v>
      </c>
      <c r="C75" s="1">
        <v>103</v>
      </c>
      <c r="D75" s="1">
        <v>31</v>
      </c>
      <c r="E75" s="1">
        <v>1</v>
      </c>
      <c r="F75" s="1">
        <v>4.0010000000000003</v>
      </c>
    </row>
    <row r="76" spans="2:6" x14ac:dyDescent="0.25">
      <c r="B76" s="1" t="s">
        <v>26</v>
      </c>
      <c r="C76" s="1">
        <v>104</v>
      </c>
      <c r="D76" s="1">
        <v>32</v>
      </c>
      <c r="E76" s="1">
        <v>1</v>
      </c>
      <c r="F76" s="1">
        <v>4.085</v>
      </c>
    </row>
    <row r="77" spans="2:6" x14ac:dyDescent="0.25">
      <c r="B77" s="1" t="s">
        <v>26</v>
      </c>
      <c r="C77" s="1">
        <v>105</v>
      </c>
      <c r="D77" s="1">
        <v>33</v>
      </c>
      <c r="E77" s="1">
        <v>1</v>
      </c>
      <c r="F77" s="1">
        <v>4.04</v>
      </c>
    </row>
    <row r="78" spans="2:6" x14ac:dyDescent="0.25">
      <c r="B78" s="1" t="s">
        <v>26</v>
      </c>
      <c r="C78" s="1">
        <v>106</v>
      </c>
      <c r="D78" s="1">
        <v>34</v>
      </c>
      <c r="E78" s="1">
        <v>1</v>
      </c>
      <c r="F78" s="1">
        <v>3.9769999999999999</v>
      </c>
    </row>
    <row r="79" spans="2:6" x14ac:dyDescent="0.25">
      <c r="B79" s="1" t="s">
        <v>26</v>
      </c>
      <c r="C79" s="1">
        <v>107</v>
      </c>
      <c r="D79" s="1">
        <v>35</v>
      </c>
      <c r="E79" s="1">
        <v>1</v>
      </c>
      <c r="F79" s="1">
        <v>4.125</v>
      </c>
    </row>
    <row r="80" spans="2:6" x14ac:dyDescent="0.25">
      <c r="B80" s="1" t="s">
        <v>26</v>
      </c>
      <c r="C80" s="1">
        <v>108</v>
      </c>
      <c r="D80" s="1">
        <v>36</v>
      </c>
      <c r="E80" s="1">
        <v>1</v>
      </c>
      <c r="F80" s="1">
        <v>4.0670000000000002</v>
      </c>
    </row>
    <row r="81" spans="2:6" x14ac:dyDescent="0.25">
      <c r="B81" s="1" t="s">
        <v>26</v>
      </c>
      <c r="C81" s="1">
        <v>109</v>
      </c>
      <c r="D81" s="1">
        <v>37</v>
      </c>
      <c r="E81" s="1">
        <v>1</v>
      </c>
      <c r="F81" s="1">
        <v>3.9830000000000001</v>
      </c>
    </row>
    <row r="82" spans="2:6" x14ac:dyDescent="0.25">
      <c r="B82" s="1" t="s">
        <v>26</v>
      </c>
      <c r="C82" s="1">
        <v>110</v>
      </c>
      <c r="D82" s="1">
        <v>38</v>
      </c>
      <c r="E82" s="1">
        <v>1</v>
      </c>
      <c r="F82" s="1">
        <v>3.9860000000000002</v>
      </c>
    </row>
    <row r="83" spans="2:6" x14ac:dyDescent="0.25">
      <c r="B83" s="1" t="s">
        <v>26</v>
      </c>
      <c r="C83" s="1">
        <v>111</v>
      </c>
      <c r="D83" s="1">
        <v>39</v>
      </c>
      <c r="E83" s="1">
        <v>1</v>
      </c>
      <c r="F83" s="1">
        <v>4.008</v>
      </c>
    </row>
    <row r="84" spans="2:6" x14ac:dyDescent="0.25">
      <c r="B84" s="1" t="s">
        <v>26</v>
      </c>
      <c r="C84" s="1">
        <v>112</v>
      </c>
      <c r="D84" s="1">
        <v>40</v>
      </c>
      <c r="E84" s="1">
        <v>1</v>
      </c>
      <c r="F84" s="1">
        <v>4.0330000000000004</v>
      </c>
    </row>
    <row r="85" spans="2:6" x14ac:dyDescent="0.25">
      <c r="B85" s="1" t="s">
        <v>26</v>
      </c>
      <c r="C85" s="1">
        <v>113</v>
      </c>
      <c r="D85" s="1">
        <v>41</v>
      </c>
      <c r="E85" s="1">
        <v>1</v>
      </c>
      <c r="F85" s="1">
        <v>4.125</v>
      </c>
    </row>
    <row r="86" spans="2:6" x14ac:dyDescent="0.25">
      <c r="B86" s="1" t="s">
        <v>26</v>
      </c>
      <c r="C86" s="1">
        <v>114</v>
      </c>
      <c r="D86" s="1">
        <v>42</v>
      </c>
      <c r="E86" s="1">
        <v>1</v>
      </c>
      <c r="F86" s="1">
        <v>4.0259999999999998</v>
      </c>
    </row>
    <row r="87" spans="2:6" x14ac:dyDescent="0.25">
      <c r="B87" s="1" t="s">
        <v>26</v>
      </c>
      <c r="C87" s="1">
        <v>115</v>
      </c>
      <c r="D87" s="1">
        <v>43</v>
      </c>
      <c r="E87" s="1">
        <v>1</v>
      </c>
      <c r="F87" s="1">
        <v>4.093</v>
      </c>
    </row>
    <row r="88" spans="2:6" x14ac:dyDescent="0.25">
      <c r="B88" s="1" t="s">
        <v>26</v>
      </c>
      <c r="C88" s="1">
        <v>116</v>
      </c>
      <c r="D88" s="1">
        <v>44</v>
      </c>
      <c r="E88" s="1">
        <v>1</v>
      </c>
      <c r="F88" s="1">
        <v>4.0819999999999999</v>
      </c>
    </row>
    <row r="89" spans="2:6" x14ac:dyDescent="0.25">
      <c r="B89" s="1" t="s">
        <v>26</v>
      </c>
      <c r="C89" s="1">
        <v>117</v>
      </c>
      <c r="D89" s="1">
        <v>45</v>
      </c>
      <c r="E89" s="1">
        <v>1</v>
      </c>
      <c r="F89" s="1">
        <v>4.0179999999999998</v>
      </c>
    </row>
    <row r="90" spans="2:6" x14ac:dyDescent="0.25">
      <c r="B90" s="1" t="s">
        <v>26</v>
      </c>
      <c r="C90" s="1">
        <v>118</v>
      </c>
      <c r="D90" s="1">
        <v>46</v>
      </c>
      <c r="E90" s="1">
        <v>1</v>
      </c>
      <c r="F90" s="1">
        <v>4.2009999999999996</v>
      </c>
    </row>
    <row r="91" spans="2:6" x14ac:dyDescent="0.25">
      <c r="B91" s="1" t="s">
        <v>26</v>
      </c>
      <c r="C91" s="1">
        <v>119</v>
      </c>
      <c r="D91" s="1">
        <v>47</v>
      </c>
      <c r="E91" s="1">
        <v>1</v>
      </c>
      <c r="F91" s="1">
        <v>4.0519999999999996</v>
      </c>
    </row>
    <row r="92" spans="2:6" x14ac:dyDescent="0.25">
      <c r="B92" s="1" t="s">
        <v>26</v>
      </c>
      <c r="C92" s="1">
        <v>120</v>
      </c>
      <c r="D92" s="1">
        <v>48</v>
      </c>
      <c r="E92" s="1">
        <v>1</v>
      </c>
      <c r="F92" s="1">
        <v>3.9820000000000002</v>
      </c>
    </row>
    <row r="93" spans="2:6" x14ac:dyDescent="0.25">
      <c r="B93" s="1" t="s">
        <v>26</v>
      </c>
      <c r="C93" s="1">
        <v>121</v>
      </c>
      <c r="D93" s="1">
        <v>49</v>
      </c>
      <c r="E93" s="1">
        <v>1</v>
      </c>
      <c r="F93" s="1">
        <v>3.968</v>
      </c>
    </row>
    <row r="94" spans="2:6" x14ac:dyDescent="0.25">
      <c r="B94" s="1" t="s">
        <v>26</v>
      </c>
      <c r="C94" s="1">
        <v>122</v>
      </c>
      <c r="D94" s="1">
        <v>50</v>
      </c>
      <c r="E94" s="1">
        <v>1</v>
      </c>
      <c r="F94" s="1">
        <v>4.0670000000000002</v>
      </c>
    </row>
    <row r="95" spans="2:6" x14ac:dyDescent="0.25">
      <c r="B95" s="1" t="s">
        <v>26</v>
      </c>
      <c r="C95" s="1">
        <v>123</v>
      </c>
      <c r="D95" s="1">
        <v>51</v>
      </c>
      <c r="E95" s="1">
        <v>1</v>
      </c>
      <c r="F95" s="1">
        <v>4.0609999999999999</v>
      </c>
    </row>
    <row r="96" spans="2:6" x14ac:dyDescent="0.25">
      <c r="B96" s="1" t="s">
        <v>26</v>
      </c>
      <c r="C96" s="1">
        <v>124</v>
      </c>
      <c r="D96" s="1">
        <v>52</v>
      </c>
      <c r="E96" s="1">
        <v>1</v>
      </c>
      <c r="F96" s="1">
        <v>4.0990000000000002</v>
      </c>
    </row>
    <row r="97" spans="2:6" x14ac:dyDescent="0.25">
      <c r="B97" s="1" t="s">
        <v>26</v>
      </c>
      <c r="C97" s="1">
        <v>125</v>
      </c>
      <c r="D97" s="1">
        <v>53</v>
      </c>
      <c r="E97" s="1">
        <v>1</v>
      </c>
      <c r="F97" s="1">
        <v>4.0609999999999999</v>
      </c>
    </row>
    <row r="98" spans="2:6" x14ac:dyDescent="0.25">
      <c r="B98" s="1" t="s">
        <v>26</v>
      </c>
      <c r="C98" s="1">
        <v>126</v>
      </c>
      <c r="D98" s="1">
        <v>54</v>
      </c>
      <c r="E98" s="1">
        <v>1</v>
      </c>
      <c r="F98" s="1">
        <v>4.056</v>
      </c>
    </row>
    <row r="99" spans="2:6" x14ac:dyDescent="0.25">
      <c r="B99" s="1" t="s">
        <v>26</v>
      </c>
      <c r="C99" s="1">
        <v>127</v>
      </c>
      <c r="D99" s="1">
        <v>55</v>
      </c>
      <c r="E99" s="1">
        <v>1</v>
      </c>
      <c r="F99" s="1">
        <v>4.01</v>
      </c>
    </row>
    <row r="100" spans="2:6" x14ac:dyDescent="0.25">
      <c r="B100" s="1" t="s">
        <v>26</v>
      </c>
      <c r="C100" s="1">
        <v>128</v>
      </c>
      <c r="D100" s="1">
        <v>56</v>
      </c>
      <c r="E100" s="1">
        <v>1</v>
      </c>
      <c r="F100" s="1">
        <v>4.1360000000000001</v>
      </c>
    </row>
    <row r="101" spans="2:6" x14ac:dyDescent="0.25">
      <c r="B101" s="1" t="s">
        <v>26</v>
      </c>
      <c r="C101" s="1">
        <v>129</v>
      </c>
      <c r="D101" s="1">
        <v>57</v>
      </c>
      <c r="E101" s="1">
        <v>1</v>
      </c>
      <c r="F101" s="1">
        <v>4.0519999999999996</v>
      </c>
    </row>
    <row r="102" spans="2:6" x14ac:dyDescent="0.25">
      <c r="B102" s="1" t="s">
        <v>26</v>
      </c>
      <c r="C102" s="1">
        <v>130</v>
      </c>
      <c r="D102" s="1">
        <v>58</v>
      </c>
      <c r="E102" s="1">
        <v>1</v>
      </c>
      <c r="F102" s="1">
        <v>4.1180000000000003</v>
      </c>
    </row>
    <row r="103" spans="2:6" x14ac:dyDescent="0.25">
      <c r="B103" s="1" t="s">
        <v>26</v>
      </c>
      <c r="C103" s="1">
        <v>131</v>
      </c>
      <c r="D103" s="1">
        <v>59</v>
      </c>
      <c r="E103" s="1">
        <v>1</v>
      </c>
      <c r="F103" s="1">
        <v>4.1040000000000001</v>
      </c>
    </row>
    <row r="104" spans="2:6" x14ac:dyDescent="0.25">
      <c r="B104" s="1" t="s">
        <v>26</v>
      </c>
      <c r="C104" s="1">
        <v>132</v>
      </c>
      <c r="D104" s="1">
        <v>60</v>
      </c>
      <c r="E104" s="1">
        <v>1</v>
      </c>
      <c r="F104" s="1">
        <v>4.0599999999999996</v>
      </c>
    </row>
    <row r="105" spans="2:6" x14ac:dyDescent="0.25">
      <c r="B105" s="1" t="s">
        <v>26</v>
      </c>
      <c r="C105" s="1">
        <v>133</v>
      </c>
      <c r="D105" s="1">
        <v>61</v>
      </c>
      <c r="E105" s="1">
        <v>1</v>
      </c>
      <c r="F105" s="1">
        <v>4.0129999999999999</v>
      </c>
    </row>
    <row r="106" spans="2:6" x14ac:dyDescent="0.25">
      <c r="B106" s="1" t="s">
        <v>26</v>
      </c>
      <c r="C106" s="1">
        <v>134</v>
      </c>
      <c r="D106" s="1">
        <v>62</v>
      </c>
      <c r="E106" s="1">
        <v>1</v>
      </c>
      <c r="F106" s="1">
        <v>4.0330000000000004</v>
      </c>
    </row>
    <row r="107" spans="2:6" x14ac:dyDescent="0.25">
      <c r="B107" s="1" t="s">
        <v>26</v>
      </c>
      <c r="C107" s="1">
        <v>135</v>
      </c>
      <c r="D107" s="1">
        <v>63</v>
      </c>
      <c r="E107" s="1">
        <v>1</v>
      </c>
      <c r="F107" s="1">
        <v>4.0830000000000002</v>
      </c>
    </row>
    <row r="108" spans="2:6" x14ac:dyDescent="0.25">
      <c r="B108" s="1" t="s">
        <v>26</v>
      </c>
      <c r="C108" s="1">
        <v>136</v>
      </c>
      <c r="D108" s="1">
        <v>64</v>
      </c>
      <c r="E108" s="1">
        <v>1</v>
      </c>
      <c r="F108" s="1">
        <v>4.056</v>
      </c>
    </row>
    <row r="109" spans="2:6" x14ac:dyDescent="0.25">
      <c r="B109" s="1" t="s">
        <v>26</v>
      </c>
      <c r="C109" s="1">
        <v>137</v>
      </c>
      <c r="D109" s="1">
        <v>65</v>
      </c>
      <c r="E109" s="1">
        <v>1</v>
      </c>
      <c r="F109" s="1">
        <v>4</v>
      </c>
    </row>
    <row r="110" spans="2:6" x14ac:dyDescent="0.25">
      <c r="B110" s="1" t="s">
        <v>26</v>
      </c>
      <c r="C110" s="1">
        <v>138</v>
      </c>
      <c r="D110" s="1">
        <v>66</v>
      </c>
      <c r="E110" s="1">
        <v>1</v>
      </c>
      <c r="F110" s="1">
        <v>4.0170000000000003</v>
      </c>
    </row>
    <row r="111" spans="2:6" x14ac:dyDescent="0.25">
      <c r="B111" s="1" t="s">
        <v>26</v>
      </c>
      <c r="C111" s="1">
        <v>139</v>
      </c>
      <c r="D111" s="1">
        <v>67</v>
      </c>
      <c r="E111" s="1">
        <v>1</v>
      </c>
      <c r="F111" s="1">
        <v>4.0629999999999997</v>
      </c>
    </row>
    <row r="112" spans="2:6" x14ac:dyDescent="0.25">
      <c r="B112" s="1" t="s">
        <v>26</v>
      </c>
      <c r="C112" s="1">
        <v>140</v>
      </c>
      <c r="D112" s="1">
        <v>68</v>
      </c>
      <c r="E112" s="1">
        <v>1</v>
      </c>
      <c r="F112" s="1">
        <v>4.03</v>
      </c>
    </row>
    <row r="113" spans="2:6" x14ac:dyDescent="0.25">
      <c r="B113" s="1" t="s">
        <v>26</v>
      </c>
      <c r="C113" s="1">
        <v>141</v>
      </c>
      <c r="D113" s="1">
        <v>69</v>
      </c>
      <c r="E113" s="1">
        <v>1</v>
      </c>
      <c r="F113" s="1">
        <v>3.9689999999999999</v>
      </c>
    </row>
    <row r="114" spans="2:6" x14ac:dyDescent="0.25">
      <c r="B114" s="1" t="s">
        <v>26</v>
      </c>
      <c r="C114" s="1">
        <v>142</v>
      </c>
      <c r="D114" s="1">
        <v>70</v>
      </c>
      <c r="E114" s="1">
        <v>1</v>
      </c>
      <c r="F114" s="1">
        <v>3.9740000000000002</v>
      </c>
    </row>
    <row r="115" spans="2:6" x14ac:dyDescent="0.25">
      <c r="B115" s="1" t="s">
        <v>26</v>
      </c>
      <c r="C115" s="1">
        <v>143</v>
      </c>
      <c r="D115" s="1">
        <v>71</v>
      </c>
      <c r="E115" s="1">
        <v>1</v>
      </c>
      <c r="F115" s="1">
        <v>4.008</v>
      </c>
    </row>
    <row r="116" spans="2:6" x14ac:dyDescent="0.25">
      <c r="B116" s="1" t="s">
        <v>26</v>
      </c>
      <c r="C116" s="1">
        <v>144</v>
      </c>
      <c r="D116" s="1">
        <v>72</v>
      </c>
      <c r="E116" s="1">
        <v>1</v>
      </c>
      <c r="F116" s="1">
        <v>4.0730000000000004</v>
      </c>
    </row>
    <row r="117" spans="2:6" x14ac:dyDescent="0.25">
      <c r="B117" s="1" t="s">
        <v>26</v>
      </c>
      <c r="C117" s="1">
        <v>145</v>
      </c>
      <c r="D117" s="1">
        <v>73</v>
      </c>
      <c r="E117" s="1">
        <v>1</v>
      </c>
      <c r="F117" s="1">
        <v>4.0209999999999999</v>
      </c>
    </row>
    <row r="118" spans="2:6" x14ac:dyDescent="0.25">
      <c r="B118" s="1" t="s">
        <v>26</v>
      </c>
      <c r="C118" s="1">
        <v>146</v>
      </c>
      <c r="D118" s="1">
        <v>74</v>
      </c>
      <c r="E118" s="1">
        <v>1</v>
      </c>
      <c r="F118" s="1">
        <v>4.0019999999999998</v>
      </c>
    </row>
    <row r="119" spans="2:6" x14ac:dyDescent="0.25">
      <c r="B119" s="1" t="s">
        <v>26</v>
      </c>
      <c r="C119" s="1">
        <v>1</v>
      </c>
      <c r="D119" s="1">
        <v>1</v>
      </c>
      <c r="E119" s="1">
        <v>2</v>
      </c>
      <c r="F119" s="1">
        <v>4.6449999999999996</v>
      </c>
    </row>
    <row r="120" spans="2:6" x14ac:dyDescent="0.25">
      <c r="B120" s="1" t="s">
        <v>26</v>
      </c>
      <c r="C120" s="1">
        <v>2</v>
      </c>
      <c r="D120" s="1">
        <v>2</v>
      </c>
      <c r="E120" s="1">
        <v>2</v>
      </c>
      <c r="F120" s="1">
        <v>4.1079999999999997</v>
      </c>
    </row>
    <row r="121" spans="2:6" x14ac:dyDescent="0.25">
      <c r="B121" s="1" t="s">
        <v>26</v>
      </c>
      <c r="C121" s="1">
        <v>3</v>
      </c>
      <c r="D121" s="1">
        <v>3</v>
      </c>
      <c r="E121" s="1">
        <v>2</v>
      </c>
      <c r="F121" s="1">
        <v>4.0709999999999997</v>
      </c>
    </row>
    <row r="122" spans="2:6" x14ac:dyDescent="0.25">
      <c r="B122" s="1" t="s">
        <v>26</v>
      </c>
      <c r="C122" s="1">
        <v>4</v>
      </c>
      <c r="D122" s="1">
        <v>4</v>
      </c>
      <c r="E122" s="1">
        <v>2</v>
      </c>
      <c r="F122" s="1">
        <v>3.9889999999999999</v>
      </c>
    </row>
    <row r="123" spans="2:6" x14ac:dyDescent="0.25">
      <c r="B123" s="1" t="s">
        <v>26</v>
      </c>
      <c r="C123" s="1">
        <v>5</v>
      </c>
      <c r="D123" s="1">
        <v>5</v>
      </c>
      <c r="E123" s="1">
        <v>2</v>
      </c>
      <c r="F123" s="1">
        <v>3.976</v>
      </c>
    </row>
    <row r="124" spans="2:6" x14ac:dyDescent="0.25">
      <c r="B124" s="1" t="s">
        <v>26</v>
      </c>
      <c r="C124" s="1">
        <v>6</v>
      </c>
      <c r="D124" s="1">
        <v>6</v>
      </c>
      <c r="E124" s="1">
        <v>2</v>
      </c>
      <c r="F124" s="1">
        <v>4.008</v>
      </c>
    </row>
    <row r="125" spans="2:6" x14ac:dyDescent="0.25">
      <c r="B125" s="1" t="s">
        <v>26</v>
      </c>
      <c r="C125" s="1">
        <v>7</v>
      </c>
      <c r="D125" s="1">
        <v>7</v>
      </c>
      <c r="E125" s="1">
        <v>2</v>
      </c>
      <c r="F125" s="1">
        <v>4.0010000000000003</v>
      </c>
    </row>
    <row r="126" spans="2:6" x14ac:dyDescent="0.25">
      <c r="B126" s="1" t="s">
        <v>26</v>
      </c>
      <c r="C126" s="1">
        <v>8</v>
      </c>
      <c r="D126" s="1">
        <v>8</v>
      </c>
      <c r="E126" s="1">
        <v>2</v>
      </c>
      <c r="F126" s="1">
        <v>4.8869999999999996</v>
      </c>
    </row>
    <row r="127" spans="2:6" x14ac:dyDescent="0.25">
      <c r="B127" s="1" t="s">
        <v>26</v>
      </c>
      <c r="C127" s="1">
        <v>9</v>
      </c>
      <c r="D127" s="1">
        <v>9</v>
      </c>
      <c r="E127" s="1">
        <v>2</v>
      </c>
      <c r="F127" s="1">
        <v>4.0880000000000001</v>
      </c>
    </row>
    <row r="128" spans="2:6" x14ac:dyDescent="0.25">
      <c r="B128" s="1" t="s">
        <v>26</v>
      </c>
      <c r="C128" s="1">
        <v>10</v>
      </c>
      <c r="D128" s="1">
        <v>10</v>
      </c>
      <c r="E128" s="1">
        <v>2</v>
      </c>
      <c r="F128" s="1">
        <v>3.9969999999999999</v>
      </c>
    </row>
    <row r="129" spans="2:6" x14ac:dyDescent="0.25">
      <c r="B129" s="1" t="s">
        <v>26</v>
      </c>
      <c r="C129" s="1">
        <v>11</v>
      </c>
      <c r="D129" s="1">
        <v>11</v>
      </c>
      <c r="E129" s="1">
        <v>2</v>
      </c>
      <c r="F129" s="1">
        <v>4.0519999999999996</v>
      </c>
    </row>
    <row r="130" spans="2:6" x14ac:dyDescent="0.25">
      <c r="B130" s="1" t="s">
        <v>26</v>
      </c>
      <c r="C130" s="1">
        <v>12</v>
      </c>
      <c r="D130" s="1">
        <v>12</v>
      </c>
      <c r="E130" s="1">
        <v>2</v>
      </c>
      <c r="F130" s="1">
        <v>3.9980000000000002</v>
      </c>
    </row>
    <row r="131" spans="2:6" x14ac:dyDescent="0.25">
      <c r="B131" s="1" t="s">
        <v>26</v>
      </c>
      <c r="C131" s="1">
        <v>13</v>
      </c>
      <c r="D131" s="1">
        <v>13</v>
      </c>
      <c r="E131" s="1">
        <v>2</v>
      </c>
      <c r="F131" s="1">
        <v>4.069</v>
      </c>
    </row>
    <row r="132" spans="2:6" x14ac:dyDescent="0.25">
      <c r="B132" s="1" t="s">
        <v>26</v>
      </c>
      <c r="C132" s="1">
        <v>14</v>
      </c>
      <c r="D132" s="1">
        <v>14</v>
      </c>
      <c r="E132" s="1">
        <v>2</v>
      </c>
      <c r="F132" s="1">
        <v>4.0570000000000004</v>
      </c>
    </row>
    <row r="133" spans="2:6" x14ac:dyDescent="0.25">
      <c r="B133" s="1" t="s">
        <v>26</v>
      </c>
      <c r="C133" s="1">
        <v>15</v>
      </c>
      <c r="D133" s="1">
        <v>15</v>
      </c>
      <c r="E133" s="1">
        <v>2</v>
      </c>
      <c r="F133" s="1">
        <v>4.0780000000000003</v>
      </c>
    </row>
    <row r="134" spans="2:6" x14ac:dyDescent="0.25">
      <c r="B134" s="1" t="s">
        <v>26</v>
      </c>
      <c r="C134" s="1">
        <v>16</v>
      </c>
      <c r="D134" s="1">
        <v>16</v>
      </c>
      <c r="E134" s="1">
        <v>2</v>
      </c>
      <c r="F134" s="1">
        <v>4.0750000000000002</v>
      </c>
    </row>
    <row r="135" spans="2:6" x14ac:dyDescent="0.25">
      <c r="B135" s="1" t="s">
        <v>26</v>
      </c>
      <c r="C135" s="1">
        <v>17</v>
      </c>
      <c r="D135" s="1">
        <v>17</v>
      </c>
      <c r="E135" s="1">
        <v>2</v>
      </c>
      <c r="F135" s="1">
        <v>3.9790000000000001</v>
      </c>
    </row>
    <row r="136" spans="2:6" x14ac:dyDescent="0.25">
      <c r="B136" s="1" t="s">
        <v>26</v>
      </c>
      <c r="C136" s="1">
        <v>18</v>
      </c>
      <c r="D136" s="1">
        <v>18</v>
      </c>
      <c r="E136" s="1">
        <v>2</v>
      </c>
      <c r="F136" s="1">
        <v>3.9510000000000001</v>
      </c>
    </row>
    <row r="137" spans="2:6" x14ac:dyDescent="0.25">
      <c r="B137" s="1" t="s">
        <v>26</v>
      </c>
      <c r="C137" s="1">
        <v>19</v>
      </c>
      <c r="D137" s="1">
        <v>19</v>
      </c>
      <c r="E137" s="1">
        <v>2</v>
      </c>
      <c r="F137" s="1">
        <v>4.0049999999999999</v>
      </c>
    </row>
    <row r="138" spans="2:6" x14ac:dyDescent="0.25">
      <c r="B138" s="1" t="s">
        <v>26</v>
      </c>
      <c r="C138" s="1">
        <v>20</v>
      </c>
      <c r="D138" s="1">
        <v>20</v>
      </c>
      <c r="E138" s="1">
        <v>2</v>
      </c>
      <c r="F138" s="1">
        <v>4.0110000000000001</v>
      </c>
    </row>
    <row r="139" spans="2:6" x14ac:dyDescent="0.25">
      <c r="B139" s="1" t="s">
        <v>26</v>
      </c>
      <c r="C139" s="1">
        <v>21</v>
      </c>
      <c r="D139" s="1">
        <v>21</v>
      </c>
      <c r="E139" s="1">
        <v>2</v>
      </c>
      <c r="F139" s="1">
        <v>6.0170000000000003</v>
      </c>
    </row>
    <row r="140" spans="2:6" x14ac:dyDescent="0.25">
      <c r="B140" s="1" t="s">
        <v>26</v>
      </c>
      <c r="C140" s="1">
        <v>22</v>
      </c>
      <c r="D140" s="1">
        <v>22</v>
      </c>
      <c r="E140" s="1">
        <v>2</v>
      </c>
      <c r="F140" s="1">
        <v>4.1529999999999996</v>
      </c>
    </row>
    <row r="141" spans="2:6" x14ac:dyDescent="0.25">
      <c r="B141" s="1" t="s">
        <v>26</v>
      </c>
      <c r="C141" s="1">
        <v>23</v>
      </c>
      <c r="D141" s="1">
        <v>23</v>
      </c>
      <c r="E141" s="1">
        <v>2</v>
      </c>
      <c r="F141" s="1">
        <v>4.0010000000000003</v>
      </c>
    </row>
    <row r="142" spans="2:6" x14ac:dyDescent="0.25">
      <c r="B142" s="1" t="s">
        <v>26</v>
      </c>
      <c r="C142" s="1">
        <v>24</v>
      </c>
      <c r="D142" s="1">
        <v>24</v>
      </c>
      <c r="E142" s="1">
        <v>2</v>
      </c>
      <c r="F142" s="1">
        <v>4.0359999999999996</v>
      </c>
    </row>
    <row r="143" spans="2:6" x14ac:dyDescent="0.25">
      <c r="B143" s="1" t="s">
        <v>26</v>
      </c>
      <c r="C143" s="1">
        <v>25</v>
      </c>
      <c r="D143" s="1">
        <v>25</v>
      </c>
      <c r="E143" s="1">
        <v>2</v>
      </c>
      <c r="F143" s="1">
        <v>4.0519999999999996</v>
      </c>
    </row>
    <row r="144" spans="2:6" x14ac:dyDescent="0.25">
      <c r="B144" s="1" t="s">
        <v>26</v>
      </c>
      <c r="C144" s="1">
        <v>26</v>
      </c>
      <c r="D144" s="1">
        <v>26</v>
      </c>
      <c r="E144" s="1">
        <v>2</v>
      </c>
      <c r="F144" s="1">
        <v>3.9849999999999999</v>
      </c>
    </row>
    <row r="145" spans="2:6" x14ac:dyDescent="0.25">
      <c r="B145" s="1" t="s">
        <v>26</v>
      </c>
      <c r="C145" s="1">
        <v>27</v>
      </c>
      <c r="D145" s="1">
        <v>27</v>
      </c>
      <c r="E145" s="1">
        <v>2</v>
      </c>
      <c r="F145" s="1">
        <v>4.0599999999999996</v>
      </c>
    </row>
    <row r="146" spans="2:6" x14ac:dyDescent="0.25">
      <c r="B146" s="1" t="s">
        <v>26</v>
      </c>
      <c r="C146" s="1">
        <v>28</v>
      </c>
      <c r="D146" s="1">
        <v>28</v>
      </c>
      <c r="E146" s="1">
        <v>2</v>
      </c>
      <c r="F146" s="1">
        <v>4.016</v>
      </c>
    </row>
    <row r="147" spans="2:6" x14ac:dyDescent="0.25">
      <c r="B147" s="1" t="s">
        <v>26</v>
      </c>
      <c r="C147" s="1">
        <v>29</v>
      </c>
      <c r="D147" s="1">
        <v>29</v>
      </c>
      <c r="E147" s="1">
        <v>2</v>
      </c>
      <c r="F147" s="1">
        <v>4.0209999999999999</v>
      </c>
    </row>
    <row r="148" spans="2:6" x14ac:dyDescent="0.25">
      <c r="B148" s="1" t="s">
        <v>26</v>
      </c>
      <c r="C148" s="1">
        <v>30</v>
      </c>
      <c r="D148" s="1">
        <v>30</v>
      </c>
      <c r="E148" s="1">
        <v>2</v>
      </c>
      <c r="F148" s="1">
        <v>5.3849999999999998</v>
      </c>
    </row>
    <row r="149" spans="2:6" x14ac:dyDescent="0.25">
      <c r="B149" s="1" t="s">
        <v>26</v>
      </c>
      <c r="C149" s="1">
        <v>31</v>
      </c>
      <c r="D149" s="1">
        <v>31</v>
      </c>
      <c r="E149" s="1">
        <v>2</v>
      </c>
      <c r="F149" s="1">
        <v>4.2009999999999996</v>
      </c>
    </row>
    <row r="150" spans="2:6" x14ac:dyDescent="0.25">
      <c r="B150" s="1" t="s">
        <v>26</v>
      </c>
      <c r="C150" s="1">
        <v>32</v>
      </c>
      <c r="D150" s="1">
        <v>32</v>
      </c>
      <c r="E150" s="1">
        <v>2</v>
      </c>
      <c r="F150" s="1">
        <v>4.0810000000000004</v>
      </c>
    </row>
    <row r="151" spans="2:6" x14ac:dyDescent="0.25">
      <c r="B151" s="1" t="s">
        <v>26</v>
      </c>
      <c r="C151" s="1">
        <v>33</v>
      </c>
      <c r="D151" s="1">
        <v>33</v>
      </c>
      <c r="E151" s="1">
        <v>2</v>
      </c>
      <c r="F151" s="1">
        <v>4.0229999999999997</v>
      </c>
    </row>
    <row r="152" spans="2:6" x14ac:dyDescent="0.25">
      <c r="B152" s="1" t="s">
        <v>26</v>
      </c>
      <c r="C152" s="1">
        <v>34</v>
      </c>
      <c r="D152" s="1">
        <v>34</v>
      </c>
      <c r="E152" s="1">
        <v>2</v>
      </c>
      <c r="F152" s="1">
        <v>4.0640000000000001</v>
      </c>
    </row>
    <row r="153" spans="2:6" x14ac:dyDescent="0.25">
      <c r="B153" s="1" t="s">
        <v>26</v>
      </c>
      <c r="C153" s="1">
        <v>35</v>
      </c>
      <c r="D153" s="1">
        <v>35</v>
      </c>
      <c r="E153" s="1">
        <v>2</v>
      </c>
      <c r="F153" s="1">
        <v>4.1369999999999996</v>
      </c>
    </row>
    <row r="154" spans="2:6" x14ac:dyDescent="0.25">
      <c r="B154" s="1" t="s">
        <v>26</v>
      </c>
      <c r="C154" s="1">
        <v>36</v>
      </c>
      <c r="D154" s="1">
        <v>36</v>
      </c>
      <c r="E154" s="1">
        <v>2</v>
      </c>
      <c r="F154" s="1">
        <v>4.093</v>
      </c>
    </row>
    <row r="155" spans="2:6" x14ac:dyDescent="0.25">
      <c r="B155" s="1" t="s">
        <v>26</v>
      </c>
      <c r="C155" s="1">
        <v>37</v>
      </c>
      <c r="D155" s="1">
        <v>37</v>
      </c>
      <c r="E155" s="1">
        <v>2</v>
      </c>
      <c r="F155" s="1">
        <v>4.0609999999999999</v>
      </c>
    </row>
    <row r="156" spans="2:6" x14ac:dyDescent="0.25">
      <c r="B156" s="1" t="s">
        <v>26</v>
      </c>
      <c r="C156" s="1">
        <v>38</v>
      </c>
      <c r="D156" s="1">
        <v>38</v>
      </c>
      <c r="E156" s="1">
        <v>2</v>
      </c>
      <c r="F156" s="1">
        <v>4.0979999999999999</v>
      </c>
    </row>
    <row r="157" spans="2:6" x14ac:dyDescent="0.25">
      <c r="B157" s="1" t="s">
        <v>26</v>
      </c>
      <c r="C157" s="1">
        <v>39</v>
      </c>
      <c r="D157" s="1">
        <v>39</v>
      </c>
      <c r="E157" s="1">
        <v>2</v>
      </c>
      <c r="F157" s="1">
        <v>4.016</v>
      </c>
    </row>
    <row r="158" spans="2:6" x14ac:dyDescent="0.25">
      <c r="B158" s="1" t="s">
        <v>26</v>
      </c>
      <c r="C158" s="1">
        <v>40</v>
      </c>
      <c r="D158" s="1">
        <v>40</v>
      </c>
      <c r="E158" s="1">
        <v>2</v>
      </c>
      <c r="F158" s="1">
        <v>4.048</v>
      </c>
    </row>
    <row r="159" spans="2:6" x14ac:dyDescent="0.25">
      <c r="B159" s="1" t="s">
        <v>26</v>
      </c>
      <c r="C159" s="1">
        <v>41</v>
      </c>
      <c r="D159" s="1">
        <v>41</v>
      </c>
      <c r="E159" s="1">
        <v>2</v>
      </c>
      <c r="F159" s="1">
        <v>4.0670000000000002</v>
      </c>
    </row>
    <row r="160" spans="2:6" x14ac:dyDescent="0.25">
      <c r="B160" s="1" t="s">
        <v>26</v>
      </c>
      <c r="C160" s="1">
        <v>42</v>
      </c>
      <c r="D160" s="1">
        <v>42</v>
      </c>
      <c r="E160" s="1">
        <v>2</v>
      </c>
      <c r="F160" s="1">
        <v>4.0460000000000003</v>
      </c>
    </row>
    <row r="161" spans="2:6" x14ac:dyDescent="0.25">
      <c r="B161" s="1" t="s">
        <v>26</v>
      </c>
      <c r="C161" s="1">
        <v>43</v>
      </c>
      <c r="D161" s="1">
        <v>43</v>
      </c>
      <c r="E161" s="1">
        <v>2</v>
      </c>
      <c r="F161" s="1">
        <v>4.0069999999999997</v>
      </c>
    </row>
    <row r="162" spans="2:6" x14ac:dyDescent="0.25">
      <c r="B162" s="1" t="s">
        <v>26</v>
      </c>
      <c r="C162" s="1">
        <v>44</v>
      </c>
      <c r="D162" s="1">
        <v>44</v>
      </c>
      <c r="E162" s="1">
        <v>2</v>
      </c>
      <c r="F162" s="1">
        <v>4.0369999999999999</v>
      </c>
    </row>
    <row r="163" spans="2:6" x14ac:dyDescent="0.25">
      <c r="B163" s="1" t="s">
        <v>26</v>
      </c>
      <c r="C163" s="1">
        <v>45</v>
      </c>
      <c r="D163" s="1">
        <v>45</v>
      </c>
      <c r="E163" s="1">
        <v>2</v>
      </c>
      <c r="F163" s="1">
        <v>4.0469999999999997</v>
      </c>
    </row>
    <row r="164" spans="2:6" x14ac:dyDescent="0.25">
      <c r="B164" s="1" t="s">
        <v>26</v>
      </c>
      <c r="C164" s="1">
        <v>46</v>
      </c>
      <c r="D164" s="1">
        <v>46</v>
      </c>
      <c r="E164" s="1">
        <v>2</v>
      </c>
      <c r="F164" s="1">
        <v>4.069</v>
      </c>
    </row>
    <row r="165" spans="2:6" x14ac:dyDescent="0.25">
      <c r="B165" s="1" t="s">
        <v>26</v>
      </c>
      <c r="C165" s="1">
        <v>47</v>
      </c>
      <c r="D165" s="1">
        <v>47</v>
      </c>
      <c r="E165" s="1">
        <v>2</v>
      </c>
      <c r="F165" s="1">
        <v>5.3490000000000002</v>
      </c>
    </row>
    <row r="166" spans="2:6" x14ac:dyDescent="0.25">
      <c r="B166" s="1" t="s">
        <v>26</v>
      </c>
      <c r="C166" s="1">
        <v>48</v>
      </c>
      <c r="D166" s="1">
        <v>48</v>
      </c>
      <c r="E166" s="1">
        <v>2</v>
      </c>
      <c r="F166" s="1">
        <v>4.12</v>
      </c>
    </row>
    <row r="167" spans="2:6" x14ac:dyDescent="0.25">
      <c r="B167" s="1" t="s">
        <v>26</v>
      </c>
      <c r="C167" s="1">
        <v>49</v>
      </c>
      <c r="D167" s="1">
        <v>49</v>
      </c>
      <c r="E167" s="1">
        <v>2</v>
      </c>
      <c r="F167" s="1">
        <v>4.1310000000000002</v>
      </c>
    </row>
    <row r="168" spans="2:6" x14ac:dyDescent="0.25">
      <c r="B168" s="1" t="s">
        <v>26</v>
      </c>
      <c r="C168" s="1">
        <v>50</v>
      </c>
      <c r="D168" s="1">
        <v>50</v>
      </c>
      <c r="E168" s="1">
        <v>2</v>
      </c>
      <c r="F168" s="1">
        <v>4.0469999999999997</v>
      </c>
    </row>
    <row r="169" spans="2:6" x14ac:dyDescent="0.25">
      <c r="B169" s="1" t="s">
        <v>26</v>
      </c>
      <c r="C169" s="1">
        <v>51</v>
      </c>
      <c r="D169" s="1">
        <v>51</v>
      </c>
      <c r="E169" s="1">
        <v>2</v>
      </c>
      <c r="F169" s="1">
        <v>4.1040000000000001</v>
      </c>
    </row>
    <row r="170" spans="2:6" x14ac:dyDescent="0.25">
      <c r="B170" s="1" t="s">
        <v>26</v>
      </c>
      <c r="C170" s="1">
        <v>52</v>
      </c>
      <c r="D170" s="1">
        <v>52</v>
      </c>
      <c r="E170" s="1">
        <v>2</v>
      </c>
      <c r="F170" s="1">
        <v>4.09</v>
      </c>
    </row>
    <row r="171" spans="2:6" x14ac:dyDescent="0.25">
      <c r="B171" s="1" t="s">
        <v>26</v>
      </c>
      <c r="C171" s="1">
        <v>53</v>
      </c>
      <c r="D171" s="1">
        <v>53</v>
      </c>
      <c r="E171" s="1">
        <v>2</v>
      </c>
      <c r="F171" s="1">
        <v>4.0069999999999997</v>
      </c>
    </row>
    <row r="172" spans="2:6" x14ac:dyDescent="0.25">
      <c r="B172" s="1" t="s">
        <v>26</v>
      </c>
      <c r="C172" s="1">
        <v>54</v>
      </c>
      <c r="D172" s="1">
        <v>54</v>
      </c>
      <c r="E172" s="1">
        <v>2</v>
      </c>
      <c r="F172" s="1">
        <v>4.0229999999999997</v>
      </c>
    </row>
    <row r="173" spans="2:6" x14ac:dyDescent="0.25">
      <c r="B173" s="1" t="s">
        <v>26</v>
      </c>
      <c r="C173" s="1">
        <v>55</v>
      </c>
      <c r="D173" s="1">
        <v>55</v>
      </c>
      <c r="E173" s="1">
        <v>2</v>
      </c>
      <c r="F173" s="1">
        <v>4.0170000000000003</v>
      </c>
    </row>
    <row r="174" spans="2:6" x14ac:dyDescent="0.25">
      <c r="B174" s="1" t="s">
        <v>26</v>
      </c>
      <c r="C174" s="1">
        <v>56</v>
      </c>
      <c r="D174" s="1">
        <v>56</v>
      </c>
      <c r="E174" s="1">
        <v>2</v>
      </c>
      <c r="F174" s="1">
        <v>4.0819999999999999</v>
      </c>
    </row>
    <row r="175" spans="2:6" x14ac:dyDescent="0.25">
      <c r="B175" s="1" t="s">
        <v>26</v>
      </c>
      <c r="C175" s="1">
        <v>57</v>
      </c>
      <c r="D175" s="1">
        <v>57</v>
      </c>
      <c r="E175" s="1">
        <v>2</v>
      </c>
      <c r="F175" s="1">
        <v>4.0780000000000003</v>
      </c>
    </row>
    <row r="176" spans="2:6" x14ac:dyDescent="0.25">
      <c r="B176" s="1" t="s">
        <v>26</v>
      </c>
      <c r="C176" s="1">
        <v>58</v>
      </c>
      <c r="D176" s="1">
        <v>58</v>
      </c>
      <c r="E176" s="1">
        <v>2</v>
      </c>
      <c r="F176" s="1">
        <v>4.8570000000000002</v>
      </c>
    </row>
    <row r="177" spans="2:6" x14ac:dyDescent="0.25">
      <c r="B177" s="1" t="s">
        <v>26</v>
      </c>
      <c r="C177" s="1">
        <v>59</v>
      </c>
      <c r="D177" s="1">
        <v>59</v>
      </c>
      <c r="E177" s="1">
        <v>2</v>
      </c>
      <c r="F177" s="1">
        <v>4.1139999999999999</v>
      </c>
    </row>
    <row r="178" spans="2:6" x14ac:dyDescent="0.25">
      <c r="B178" s="1" t="s">
        <v>26</v>
      </c>
      <c r="C178" s="1">
        <v>60</v>
      </c>
      <c r="D178" s="1">
        <v>60</v>
      </c>
      <c r="E178" s="1">
        <v>2</v>
      </c>
      <c r="F178" s="1">
        <v>4.1189999999999998</v>
      </c>
    </row>
    <row r="179" spans="2:6" x14ac:dyDescent="0.25">
      <c r="B179" s="1" t="s">
        <v>26</v>
      </c>
      <c r="C179" s="1">
        <v>61</v>
      </c>
      <c r="D179" s="1">
        <v>61</v>
      </c>
      <c r="E179" s="1">
        <v>2</v>
      </c>
      <c r="F179" s="1">
        <v>4.1029999999999998</v>
      </c>
    </row>
    <row r="180" spans="2:6" x14ac:dyDescent="0.25">
      <c r="B180" s="1" t="s">
        <v>26</v>
      </c>
      <c r="C180" s="1">
        <v>62</v>
      </c>
      <c r="D180" s="1">
        <v>62</v>
      </c>
      <c r="E180" s="1">
        <v>2</v>
      </c>
      <c r="F180" s="1">
        <v>4.0739999999999998</v>
      </c>
    </row>
    <row r="181" spans="2:6" x14ac:dyDescent="0.25">
      <c r="B181" s="1" t="s">
        <v>26</v>
      </c>
      <c r="C181" s="1">
        <v>63</v>
      </c>
      <c r="D181" s="1">
        <v>63</v>
      </c>
      <c r="E181" s="1">
        <v>2</v>
      </c>
      <c r="F181" s="1">
        <v>4.0599999999999996</v>
      </c>
    </row>
    <row r="182" spans="2:6" x14ac:dyDescent="0.25">
      <c r="B182" s="1" t="s">
        <v>26</v>
      </c>
      <c r="C182" s="1">
        <v>64</v>
      </c>
      <c r="D182" s="1">
        <v>64</v>
      </c>
      <c r="E182" s="1">
        <v>2</v>
      </c>
      <c r="F182" s="1">
        <v>4.0590000000000002</v>
      </c>
    </row>
    <row r="183" spans="2:6" x14ac:dyDescent="0.25">
      <c r="B183" s="1" t="s">
        <v>26</v>
      </c>
      <c r="C183" s="1">
        <v>65</v>
      </c>
      <c r="D183" s="1">
        <v>65</v>
      </c>
      <c r="E183" s="1">
        <v>2</v>
      </c>
      <c r="F183" s="1">
        <v>4.0960000000000001</v>
      </c>
    </row>
    <row r="184" spans="2:6" x14ac:dyDescent="0.25">
      <c r="B184" s="1" t="s">
        <v>26</v>
      </c>
      <c r="C184" s="1">
        <v>66</v>
      </c>
      <c r="D184" s="1">
        <v>66</v>
      </c>
      <c r="E184" s="1">
        <v>2</v>
      </c>
      <c r="F184" s="1">
        <v>4.1050000000000004</v>
      </c>
    </row>
    <row r="185" spans="2:6" x14ac:dyDescent="0.25">
      <c r="B185" s="1" t="s">
        <v>26</v>
      </c>
      <c r="C185" s="1">
        <v>67</v>
      </c>
      <c r="D185" s="1">
        <v>67</v>
      </c>
      <c r="E185" s="1">
        <v>2</v>
      </c>
      <c r="F185" s="1">
        <v>4.0629999999999997</v>
      </c>
    </row>
    <row r="186" spans="2:6" x14ac:dyDescent="0.25">
      <c r="B186" s="1" t="s">
        <v>26</v>
      </c>
      <c r="C186" s="1">
        <v>68</v>
      </c>
      <c r="D186" s="1">
        <v>68</v>
      </c>
      <c r="E186" s="1">
        <v>2</v>
      </c>
      <c r="F186" s="1">
        <v>4.2009999999999996</v>
      </c>
    </row>
    <row r="187" spans="2:6" x14ac:dyDescent="0.25">
      <c r="B187" s="1" t="s">
        <v>26</v>
      </c>
      <c r="C187" s="1">
        <v>69</v>
      </c>
      <c r="D187" s="1">
        <v>69</v>
      </c>
      <c r="E187" s="1">
        <v>2</v>
      </c>
      <c r="F187" s="1">
        <v>4.1050000000000004</v>
      </c>
    </row>
    <row r="188" spans="2:6" x14ac:dyDescent="0.25">
      <c r="B188" s="1" t="s">
        <v>26</v>
      </c>
      <c r="C188" s="1">
        <v>70</v>
      </c>
      <c r="D188" s="1">
        <v>70</v>
      </c>
      <c r="E188" s="1">
        <v>2</v>
      </c>
      <c r="F188" s="1">
        <v>4.0540000000000003</v>
      </c>
    </row>
    <row r="189" spans="2:6" x14ac:dyDescent="0.25">
      <c r="B189" s="1" t="s">
        <v>26</v>
      </c>
      <c r="C189" s="1">
        <v>71</v>
      </c>
      <c r="D189" s="1">
        <v>71</v>
      </c>
      <c r="E189" s="1">
        <v>2</v>
      </c>
      <c r="F189" s="1">
        <v>4.0750000000000002</v>
      </c>
    </row>
    <row r="190" spans="2:6" x14ac:dyDescent="0.25">
      <c r="B190" s="1" t="s">
        <v>26</v>
      </c>
      <c r="C190" s="1">
        <v>72</v>
      </c>
      <c r="D190" s="1">
        <v>72</v>
      </c>
      <c r="E190" s="1">
        <v>2</v>
      </c>
      <c r="F190" s="1">
        <v>3.97</v>
      </c>
    </row>
    <row r="191" spans="2:6" x14ac:dyDescent="0.25">
      <c r="B191" s="1" t="s">
        <v>26</v>
      </c>
      <c r="C191" s="1">
        <v>147</v>
      </c>
      <c r="D191" s="1">
        <v>1</v>
      </c>
      <c r="E191" s="1">
        <v>3</v>
      </c>
      <c r="F191" s="1">
        <v>3.61</v>
      </c>
    </row>
    <row r="192" spans="2:6" x14ac:dyDescent="0.25">
      <c r="B192" s="1" t="s">
        <v>26</v>
      </c>
      <c r="C192" s="1">
        <v>148</v>
      </c>
      <c r="D192" s="1">
        <v>2</v>
      </c>
      <c r="E192" s="1">
        <v>3</v>
      </c>
      <c r="F192" s="1">
        <v>3.9940000000000002</v>
      </c>
    </row>
    <row r="193" spans="2:6" x14ac:dyDescent="0.25">
      <c r="B193" s="1" t="s">
        <v>26</v>
      </c>
      <c r="C193" s="1">
        <v>149</v>
      </c>
      <c r="D193" s="1">
        <v>3</v>
      </c>
      <c r="E193" s="1">
        <v>3</v>
      </c>
      <c r="F193" s="1">
        <v>3.9740000000000002</v>
      </c>
    </row>
    <row r="194" spans="2:6" x14ac:dyDescent="0.25">
      <c r="B194" s="1" t="s">
        <v>26</v>
      </c>
      <c r="C194" s="1">
        <v>150</v>
      </c>
      <c r="D194" s="1">
        <v>4</v>
      </c>
      <c r="E194" s="1">
        <v>3</v>
      </c>
      <c r="F194" s="1">
        <v>4.8230000000000004</v>
      </c>
    </row>
    <row r="195" spans="2:6" x14ac:dyDescent="0.25">
      <c r="B195" s="1" t="s">
        <v>26</v>
      </c>
      <c r="C195" s="1">
        <v>151</v>
      </c>
      <c r="D195" s="1">
        <v>5</v>
      </c>
      <c r="E195" s="1">
        <v>3</v>
      </c>
      <c r="F195" s="1">
        <v>4.1459999999999999</v>
      </c>
    </row>
    <row r="196" spans="2:6" x14ac:dyDescent="0.25">
      <c r="B196" s="1" t="s">
        <v>26</v>
      </c>
      <c r="C196" s="1">
        <v>152</v>
      </c>
      <c r="D196" s="1">
        <v>6</v>
      </c>
      <c r="E196" s="1">
        <v>3</v>
      </c>
      <c r="F196" s="1">
        <v>4.0049999999999999</v>
      </c>
    </row>
    <row r="197" spans="2:6" x14ac:dyDescent="0.25">
      <c r="B197" s="1" t="s">
        <v>26</v>
      </c>
      <c r="C197" s="1">
        <v>153</v>
      </c>
      <c r="D197" s="1">
        <v>7</v>
      </c>
      <c r="E197" s="1">
        <v>3</v>
      </c>
      <c r="F197" s="1">
        <v>4.1859999999999999</v>
      </c>
    </row>
    <row r="198" spans="2:6" x14ac:dyDescent="0.25">
      <c r="B198" s="1" t="s">
        <v>26</v>
      </c>
      <c r="C198" s="1">
        <v>154</v>
      </c>
      <c r="D198" s="1">
        <v>8</v>
      </c>
      <c r="E198" s="1">
        <v>3</v>
      </c>
      <c r="F198" s="1">
        <v>4.048</v>
      </c>
    </row>
    <row r="199" spans="2:6" x14ac:dyDescent="0.25">
      <c r="B199" s="1" t="s">
        <v>26</v>
      </c>
      <c r="C199" s="1">
        <v>155</v>
      </c>
      <c r="D199" s="1">
        <v>9</v>
      </c>
      <c r="E199" s="1">
        <v>3</v>
      </c>
      <c r="F199" s="1">
        <v>4.0599999999999996</v>
      </c>
    </row>
    <row r="200" spans="2:6" x14ac:dyDescent="0.25">
      <c r="B200" s="1" t="s">
        <v>26</v>
      </c>
      <c r="C200" s="1">
        <v>156</v>
      </c>
      <c r="D200" s="1">
        <v>10</v>
      </c>
      <c r="E200" s="1">
        <v>3</v>
      </c>
      <c r="F200" s="1">
        <v>3.9889999999999999</v>
      </c>
    </row>
    <row r="201" spans="2:6" x14ac:dyDescent="0.25">
      <c r="B201" s="1" t="s">
        <v>26</v>
      </c>
      <c r="C201" s="1">
        <v>157</v>
      </c>
      <c r="D201" s="1">
        <v>11</v>
      </c>
      <c r="E201" s="1">
        <v>3</v>
      </c>
      <c r="F201" s="1">
        <v>3.9830000000000001</v>
      </c>
    </row>
    <row r="202" spans="2:6" x14ac:dyDescent="0.25">
      <c r="B202" s="1" t="s">
        <v>26</v>
      </c>
      <c r="C202" s="1">
        <v>158</v>
      </c>
      <c r="D202" s="1">
        <v>12</v>
      </c>
      <c r="E202" s="1">
        <v>3</v>
      </c>
      <c r="F202" s="1">
        <v>4.0039999999999996</v>
      </c>
    </row>
    <row r="203" spans="2:6" x14ac:dyDescent="0.25">
      <c r="B203" s="1" t="s">
        <v>26</v>
      </c>
      <c r="C203" s="1">
        <v>159</v>
      </c>
      <c r="D203" s="1">
        <v>13</v>
      </c>
      <c r="E203" s="1">
        <v>3</v>
      </c>
      <c r="F203" s="1">
        <v>4.0839999999999996</v>
      </c>
    </row>
    <row r="204" spans="2:6" x14ac:dyDescent="0.25">
      <c r="B204" s="1" t="s">
        <v>26</v>
      </c>
      <c r="C204" s="1">
        <v>160</v>
      </c>
      <c r="D204" s="1">
        <v>14</v>
      </c>
      <c r="E204" s="1">
        <v>3</v>
      </c>
      <c r="F204" s="1">
        <v>3.9780000000000002</v>
      </c>
    </row>
    <row r="205" spans="2:6" x14ac:dyDescent="0.25">
      <c r="B205" s="1" t="s">
        <v>26</v>
      </c>
      <c r="C205" s="1">
        <v>161</v>
      </c>
      <c r="D205" s="1">
        <v>15</v>
      </c>
      <c r="E205" s="1">
        <v>3</v>
      </c>
      <c r="F205" s="1">
        <v>4.1120000000000001</v>
      </c>
    </row>
    <row r="206" spans="2:6" x14ac:dyDescent="0.25">
      <c r="B206" s="1" t="s">
        <v>26</v>
      </c>
      <c r="C206" s="1">
        <v>162</v>
      </c>
      <c r="D206" s="1">
        <v>16</v>
      </c>
      <c r="E206" s="1">
        <v>3</v>
      </c>
      <c r="F206" s="1">
        <v>3.9780000000000002</v>
      </c>
    </row>
    <row r="207" spans="2:6" x14ac:dyDescent="0.25">
      <c r="B207" s="1" t="s">
        <v>26</v>
      </c>
      <c r="C207" s="1">
        <v>163</v>
      </c>
      <c r="D207" s="1">
        <v>17</v>
      </c>
      <c r="E207" s="1">
        <v>3</v>
      </c>
      <c r="F207" s="1">
        <v>4.13</v>
      </c>
    </row>
    <row r="208" spans="2:6" x14ac:dyDescent="0.25">
      <c r="B208" s="1" t="s">
        <v>26</v>
      </c>
      <c r="C208" s="1">
        <v>164</v>
      </c>
      <c r="D208" s="1">
        <v>18</v>
      </c>
      <c r="E208" s="1">
        <v>3</v>
      </c>
      <c r="F208" s="1">
        <v>4.01</v>
      </c>
    </row>
    <row r="209" spans="2:6" x14ac:dyDescent="0.25">
      <c r="B209" s="1" t="s">
        <v>26</v>
      </c>
      <c r="C209" s="1">
        <v>165</v>
      </c>
      <c r="D209" s="1">
        <v>19</v>
      </c>
      <c r="E209" s="1">
        <v>3</v>
      </c>
      <c r="F209" s="1">
        <v>4.0620000000000003</v>
      </c>
    </row>
    <row r="210" spans="2:6" x14ac:dyDescent="0.25">
      <c r="B210" s="1" t="s">
        <v>26</v>
      </c>
      <c r="C210" s="1">
        <v>166</v>
      </c>
      <c r="D210" s="1">
        <v>20</v>
      </c>
      <c r="E210" s="1">
        <v>3</v>
      </c>
      <c r="F210" s="1">
        <v>4.0049999999999999</v>
      </c>
    </row>
    <row r="211" spans="2:6" x14ac:dyDescent="0.25">
      <c r="B211" s="1" t="s">
        <v>26</v>
      </c>
      <c r="C211" s="1">
        <v>167</v>
      </c>
      <c r="D211" s="1">
        <v>21</v>
      </c>
      <c r="E211" s="1">
        <v>3</v>
      </c>
      <c r="F211" s="1">
        <v>4</v>
      </c>
    </row>
    <row r="212" spans="2:6" x14ac:dyDescent="0.25">
      <c r="B212" s="1" t="s">
        <v>26</v>
      </c>
      <c r="C212" s="1">
        <v>168</v>
      </c>
      <c r="D212" s="1">
        <v>22</v>
      </c>
      <c r="E212" s="1">
        <v>3</v>
      </c>
      <c r="F212" s="1">
        <v>4.0049999999999999</v>
      </c>
    </row>
    <row r="213" spans="2:6" x14ac:dyDescent="0.25">
      <c r="B213" s="1" t="s">
        <v>26</v>
      </c>
      <c r="C213" s="1">
        <v>169</v>
      </c>
      <c r="D213" s="1">
        <v>23</v>
      </c>
      <c r="E213" s="1">
        <v>3</v>
      </c>
      <c r="F213" s="1">
        <v>4.0179999999999998</v>
      </c>
    </row>
    <row r="214" spans="2:6" x14ac:dyDescent="0.25">
      <c r="B214" s="1" t="s">
        <v>26</v>
      </c>
      <c r="C214" s="1">
        <v>170</v>
      </c>
      <c r="D214" s="1">
        <v>24</v>
      </c>
      <c r="E214" s="1">
        <v>3</v>
      </c>
      <c r="F214" s="1">
        <v>4.0750000000000002</v>
      </c>
    </row>
    <row r="215" spans="2:6" x14ac:dyDescent="0.25">
      <c r="B215" s="1" t="s">
        <v>26</v>
      </c>
      <c r="C215" s="1">
        <v>171</v>
      </c>
      <c r="D215" s="1">
        <v>25</v>
      </c>
      <c r="E215" s="1">
        <v>3</v>
      </c>
      <c r="F215" s="1">
        <v>4.13</v>
      </c>
    </row>
    <row r="216" spans="2:6" x14ac:dyDescent="0.25">
      <c r="B216" s="1" t="s">
        <v>26</v>
      </c>
      <c r="C216" s="1">
        <v>172</v>
      </c>
      <c r="D216" s="1">
        <v>26</v>
      </c>
      <c r="E216" s="1">
        <v>3</v>
      </c>
      <c r="F216" s="1">
        <v>4.2089999999999996</v>
      </c>
    </row>
    <row r="217" spans="2:6" x14ac:dyDescent="0.25">
      <c r="B217" s="1" t="s">
        <v>26</v>
      </c>
      <c r="C217" s="1">
        <v>173</v>
      </c>
      <c r="D217" s="1">
        <v>27</v>
      </c>
      <c r="E217" s="1">
        <v>3</v>
      </c>
      <c r="F217" s="1">
        <v>4.0570000000000004</v>
      </c>
    </row>
    <row r="218" spans="2:6" x14ac:dyDescent="0.25">
      <c r="B218" s="1" t="s">
        <v>26</v>
      </c>
      <c r="C218" s="1">
        <v>174</v>
      </c>
      <c r="D218" s="1">
        <v>28</v>
      </c>
      <c r="E218" s="1">
        <v>3</v>
      </c>
      <c r="F218" s="1">
        <v>4.0259999999999998</v>
      </c>
    </row>
    <row r="219" spans="2:6" x14ac:dyDescent="0.25">
      <c r="B219" s="1" t="s">
        <v>26</v>
      </c>
      <c r="C219" s="1">
        <v>175</v>
      </c>
      <c r="D219" s="1">
        <v>29</v>
      </c>
      <c r="E219" s="1">
        <v>3</v>
      </c>
      <c r="F219" s="1">
        <v>4.0119999999999996</v>
      </c>
    </row>
    <row r="220" spans="2:6" x14ac:dyDescent="0.25">
      <c r="B220" s="1" t="s">
        <v>26</v>
      </c>
      <c r="C220" s="1">
        <v>176</v>
      </c>
      <c r="D220" s="1">
        <v>30</v>
      </c>
      <c r="E220" s="1">
        <v>3</v>
      </c>
      <c r="F220" s="1">
        <v>3.9649999999999999</v>
      </c>
    </row>
    <row r="221" spans="2:6" x14ac:dyDescent="0.25">
      <c r="B221" s="1" t="s">
        <v>26</v>
      </c>
      <c r="C221" s="1">
        <v>177</v>
      </c>
      <c r="D221" s="1">
        <v>31</v>
      </c>
      <c r="E221" s="1">
        <v>3</v>
      </c>
      <c r="F221" s="1">
        <v>3.9729999999999999</v>
      </c>
    </row>
    <row r="222" spans="2:6" x14ac:dyDescent="0.25">
      <c r="B222" s="1" t="s">
        <v>26</v>
      </c>
      <c r="C222" s="1">
        <v>178</v>
      </c>
      <c r="D222" s="1">
        <v>32</v>
      </c>
      <c r="E222" s="1">
        <v>3</v>
      </c>
      <c r="F222" s="1">
        <v>4.1150000000000002</v>
      </c>
    </row>
    <row r="223" spans="2:6" x14ac:dyDescent="0.25">
      <c r="B223" s="1" t="s">
        <v>26</v>
      </c>
      <c r="C223" s="1">
        <v>179</v>
      </c>
      <c r="D223" s="1">
        <v>33</v>
      </c>
      <c r="E223" s="1">
        <v>3</v>
      </c>
      <c r="F223" s="1">
        <v>4.0199999999999996</v>
      </c>
    </row>
    <row r="224" spans="2:6" x14ac:dyDescent="0.25">
      <c r="B224" s="1" t="s">
        <v>26</v>
      </c>
      <c r="C224" s="1">
        <v>180</v>
      </c>
      <c r="D224" s="1">
        <v>34</v>
      </c>
      <c r="E224" s="1">
        <v>3</v>
      </c>
      <c r="F224" s="1">
        <v>4.1369999999999996</v>
      </c>
    </row>
    <row r="225" spans="2:6" x14ac:dyDescent="0.25">
      <c r="B225" s="1" t="s">
        <v>26</v>
      </c>
      <c r="C225" s="1">
        <v>181</v>
      </c>
      <c r="D225" s="1">
        <v>35</v>
      </c>
      <c r="E225" s="1">
        <v>3</v>
      </c>
      <c r="F225" s="1">
        <v>4.032</v>
      </c>
    </row>
    <row r="226" spans="2:6" x14ac:dyDescent="0.25">
      <c r="B226" s="1" t="s">
        <v>26</v>
      </c>
      <c r="C226" s="1">
        <v>182</v>
      </c>
      <c r="D226" s="1">
        <v>36</v>
      </c>
      <c r="E226" s="1">
        <v>3</v>
      </c>
      <c r="F226" s="1">
        <v>3.9950000000000001</v>
      </c>
    </row>
    <row r="227" spans="2:6" x14ac:dyDescent="0.25">
      <c r="B227" s="1" t="s">
        <v>26</v>
      </c>
      <c r="C227" s="1">
        <v>183</v>
      </c>
      <c r="D227" s="1">
        <v>37</v>
      </c>
      <c r="E227" s="1">
        <v>3</v>
      </c>
      <c r="F227" s="1">
        <v>4.0540000000000003</v>
      </c>
    </row>
    <row r="228" spans="2:6" x14ac:dyDescent="0.25">
      <c r="B228" s="1" t="s">
        <v>26</v>
      </c>
      <c r="C228" s="1">
        <v>184</v>
      </c>
      <c r="D228" s="1">
        <v>38</v>
      </c>
      <c r="E228" s="1">
        <v>3</v>
      </c>
      <c r="F228" s="1">
        <v>4.0519999999999996</v>
      </c>
    </row>
    <row r="229" spans="2:6" x14ac:dyDescent="0.25">
      <c r="B229" s="1" t="s">
        <v>26</v>
      </c>
      <c r="C229" s="1">
        <v>185</v>
      </c>
      <c r="D229" s="1">
        <v>39</v>
      </c>
      <c r="E229" s="1">
        <v>3</v>
      </c>
      <c r="F229" s="1">
        <v>4.0609999999999999</v>
      </c>
    </row>
    <row r="230" spans="2:6" x14ac:dyDescent="0.25">
      <c r="B230" s="1" t="s">
        <v>26</v>
      </c>
      <c r="C230" s="1">
        <v>186</v>
      </c>
      <c r="D230" s="1">
        <v>40</v>
      </c>
      <c r="E230" s="1">
        <v>3</v>
      </c>
      <c r="F230" s="1">
        <v>4.0640000000000001</v>
      </c>
    </row>
    <row r="231" spans="2:6" x14ac:dyDescent="0.25">
      <c r="B231" s="1" t="s">
        <v>26</v>
      </c>
      <c r="C231" s="1">
        <v>187</v>
      </c>
      <c r="D231" s="1">
        <v>41</v>
      </c>
      <c r="E231" s="1">
        <v>3</v>
      </c>
      <c r="F231" s="1">
        <v>4.0510000000000002</v>
      </c>
    </row>
    <row r="232" spans="2:6" x14ac:dyDescent="0.25">
      <c r="B232" s="1" t="s">
        <v>26</v>
      </c>
      <c r="C232" s="1">
        <v>188</v>
      </c>
      <c r="D232" s="1">
        <v>42</v>
      </c>
      <c r="E232" s="1">
        <v>3</v>
      </c>
      <c r="F232" s="1">
        <v>3.9990000000000001</v>
      </c>
    </row>
    <row r="233" spans="2:6" x14ac:dyDescent="0.25">
      <c r="B233" s="1" t="s">
        <v>26</v>
      </c>
      <c r="C233" s="1">
        <v>189</v>
      </c>
      <c r="D233" s="1">
        <v>43</v>
      </c>
      <c r="E233" s="1">
        <v>3</v>
      </c>
      <c r="F233" s="1">
        <v>4.0209999999999999</v>
      </c>
    </row>
    <row r="234" spans="2:6" x14ac:dyDescent="0.25">
      <c r="B234" s="1" t="s">
        <v>26</v>
      </c>
      <c r="C234" s="1">
        <v>190</v>
      </c>
      <c r="D234" s="1">
        <v>44</v>
      </c>
      <c r="E234" s="1">
        <v>3</v>
      </c>
      <c r="F234" s="1">
        <v>4.0289999999999999</v>
      </c>
    </row>
    <row r="235" spans="2:6" x14ac:dyDescent="0.25">
      <c r="B235" s="1" t="s">
        <v>26</v>
      </c>
      <c r="C235" s="1">
        <v>191</v>
      </c>
      <c r="D235" s="1">
        <v>45</v>
      </c>
      <c r="E235" s="1">
        <v>3</v>
      </c>
      <c r="F235" s="1">
        <v>4.03</v>
      </c>
    </row>
    <row r="236" spans="2:6" x14ac:dyDescent="0.25">
      <c r="B236" s="1" t="s">
        <v>26</v>
      </c>
      <c r="C236" s="1">
        <v>192</v>
      </c>
      <c r="D236" s="1">
        <v>46</v>
      </c>
      <c r="E236" s="1">
        <v>3</v>
      </c>
      <c r="F236" s="1">
        <v>4.0199999999999996</v>
      </c>
    </row>
    <row r="237" spans="2:6" x14ac:dyDescent="0.25">
      <c r="B237" s="1" t="s">
        <v>26</v>
      </c>
      <c r="C237" s="1">
        <v>193</v>
      </c>
      <c r="D237" s="1">
        <v>47</v>
      </c>
      <c r="E237" s="1">
        <v>3</v>
      </c>
      <c r="F237" s="1">
        <v>4.0389999999999997</v>
      </c>
    </row>
    <row r="238" spans="2:6" x14ac:dyDescent="0.25">
      <c r="B238" s="1" t="s">
        <v>26</v>
      </c>
      <c r="C238" s="1">
        <v>194</v>
      </c>
      <c r="D238" s="1">
        <v>48</v>
      </c>
      <c r="E238" s="1">
        <v>3</v>
      </c>
      <c r="F238" s="1">
        <v>4.0250000000000004</v>
      </c>
    </row>
    <row r="239" spans="2:6" x14ac:dyDescent="0.25">
      <c r="B239" s="1" t="s">
        <v>26</v>
      </c>
      <c r="C239" s="1">
        <v>195</v>
      </c>
      <c r="D239" s="1">
        <v>49</v>
      </c>
      <c r="E239" s="1">
        <v>3</v>
      </c>
      <c r="F239" s="1">
        <v>4.1050000000000004</v>
      </c>
    </row>
    <row r="240" spans="2:6" x14ac:dyDescent="0.25">
      <c r="B240" s="1" t="s">
        <v>26</v>
      </c>
      <c r="C240" s="1">
        <v>196</v>
      </c>
      <c r="D240" s="1">
        <v>50</v>
      </c>
      <c r="E240" s="1">
        <v>3</v>
      </c>
      <c r="F240" s="1">
        <v>4.0149999999999997</v>
      </c>
    </row>
    <row r="241" spans="2:6" x14ac:dyDescent="0.25">
      <c r="B241" s="1" t="s">
        <v>26</v>
      </c>
      <c r="C241" s="1">
        <v>197</v>
      </c>
      <c r="D241" s="1">
        <v>51</v>
      </c>
      <c r="E241" s="1">
        <v>3</v>
      </c>
      <c r="F241" s="1">
        <v>4.22</v>
      </c>
    </row>
    <row r="242" spans="2:6" x14ac:dyDescent="0.25">
      <c r="B242" s="1" t="s">
        <v>26</v>
      </c>
      <c r="C242" s="1">
        <v>198</v>
      </c>
      <c r="D242" s="1">
        <v>52</v>
      </c>
      <c r="E242" s="1">
        <v>3</v>
      </c>
      <c r="F242" s="1">
        <v>4.024</v>
      </c>
    </row>
    <row r="243" spans="2:6" x14ac:dyDescent="0.25">
      <c r="B243" s="1" t="s">
        <v>26</v>
      </c>
      <c r="C243" s="1">
        <v>199</v>
      </c>
      <c r="D243" s="1">
        <v>53</v>
      </c>
      <c r="E243" s="1">
        <v>3</v>
      </c>
      <c r="F243" s="1">
        <v>4.0970000000000004</v>
      </c>
    </row>
    <row r="244" spans="2:6" x14ac:dyDescent="0.25">
      <c r="B244" s="1" t="s">
        <v>26</v>
      </c>
      <c r="C244" s="1">
        <v>200</v>
      </c>
      <c r="D244" s="1">
        <v>54</v>
      </c>
      <c r="E244" s="1">
        <v>3</v>
      </c>
      <c r="F244" s="1">
        <v>4.0359999999999996</v>
      </c>
    </row>
    <row r="245" spans="2:6" x14ac:dyDescent="0.25">
      <c r="B245" s="1" t="s">
        <v>26</v>
      </c>
      <c r="C245" s="1">
        <v>201</v>
      </c>
      <c r="D245" s="1">
        <v>55</v>
      </c>
      <c r="E245" s="1">
        <v>3</v>
      </c>
      <c r="F245" s="1">
        <v>4.0049999999999999</v>
      </c>
    </row>
    <row r="246" spans="2:6" x14ac:dyDescent="0.25">
      <c r="B246" s="1" t="s">
        <v>26</v>
      </c>
      <c r="C246" s="1">
        <v>202</v>
      </c>
      <c r="D246" s="1">
        <v>56</v>
      </c>
      <c r="E246" s="1">
        <v>3</v>
      </c>
      <c r="F246" s="1">
        <v>4.0259999999999998</v>
      </c>
    </row>
    <row r="247" spans="2:6" x14ac:dyDescent="0.25">
      <c r="B247" s="1" t="s">
        <v>26</v>
      </c>
      <c r="C247" s="1">
        <v>203</v>
      </c>
      <c r="D247" s="1">
        <v>57</v>
      </c>
      <c r="E247" s="1">
        <v>3</v>
      </c>
      <c r="F247" s="1">
        <v>6.4130000000000003</v>
      </c>
    </row>
    <row r="248" spans="2:6" x14ac:dyDescent="0.25">
      <c r="B248" s="1" t="s">
        <v>26</v>
      </c>
      <c r="C248" s="1">
        <v>204</v>
      </c>
      <c r="D248" s="1">
        <v>58</v>
      </c>
      <c r="E248" s="1">
        <v>3</v>
      </c>
      <c r="F248" s="1">
        <v>3.6219999999999999</v>
      </c>
    </row>
    <row r="249" spans="2:6" x14ac:dyDescent="0.25">
      <c r="B249" s="1" t="s">
        <v>26</v>
      </c>
      <c r="C249" s="1">
        <v>205</v>
      </c>
      <c r="D249" s="1">
        <v>59</v>
      </c>
      <c r="E249" s="1">
        <v>3</v>
      </c>
      <c r="F249" s="1">
        <v>4.0129999999999999</v>
      </c>
    </row>
    <row r="250" spans="2:6" x14ac:dyDescent="0.25">
      <c r="B250" s="1" t="s">
        <v>26</v>
      </c>
      <c r="C250" s="1">
        <v>206</v>
      </c>
      <c r="D250" s="1">
        <v>60</v>
      </c>
      <c r="E250" s="1">
        <v>3</v>
      </c>
      <c r="F250" s="1">
        <v>4.069</v>
      </c>
    </row>
    <row r="251" spans="2:6" x14ac:dyDescent="0.25">
      <c r="B251" s="1" t="s">
        <v>26</v>
      </c>
      <c r="C251" s="1">
        <v>207</v>
      </c>
      <c r="D251" s="1">
        <v>61</v>
      </c>
      <c r="E251" s="1">
        <v>3</v>
      </c>
      <c r="F251" s="1">
        <v>3.9729999999999999</v>
      </c>
    </row>
    <row r="252" spans="2:6" x14ac:dyDescent="0.25">
      <c r="B252" s="1" t="s">
        <v>26</v>
      </c>
      <c r="C252" s="1">
        <v>208</v>
      </c>
      <c r="D252" s="1">
        <v>62</v>
      </c>
      <c r="E252" s="1">
        <v>3</v>
      </c>
      <c r="F252" s="1">
        <v>3.964</v>
      </c>
    </row>
    <row r="253" spans="2:6" x14ac:dyDescent="0.25">
      <c r="B253" s="1" t="s">
        <v>26</v>
      </c>
      <c r="C253" s="1">
        <v>209</v>
      </c>
      <c r="D253" s="1">
        <v>63</v>
      </c>
      <c r="E253" s="1">
        <v>3</v>
      </c>
      <c r="F253" s="1">
        <v>3.98</v>
      </c>
    </row>
    <row r="254" spans="2:6" x14ac:dyDescent="0.25">
      <c r="B254" s="1" t="s">
        <v>26</v>
      </c>
      <c r="C254" s="1">
        <v>210</v>
      </c>
      <c r="D254" s="1">
        <v>64</v>
      </c>
      <c r="E254" s="1">
        <v>3</v>
      </c>
      <c r="F254" s="1">
        <v>3.9689999999999999</v>
      </c>
    </row>
    <row r="255" spans="2:6" x14ac:dyDescent="0.25">
      <c r="B255" s="1" t="s">
        <v>26</v>
      </c>
      <c r="C255" s="1">
        <v>211</v>
      </c>
      <c r="D255" s="1">
        <v>65</v>
      </c>
      <c r="E255" s="1">
        <v>3</v>
      </c>
      <c r="F255" s="1">
        <v>4.0250000000000004</v>
      </c>
    </row>
    <row r="256" spans="2:6" x14ac:dyDescent="0.25">
      <c r="B256" s="1" t="s">
        <v>26</v>
      </c>
      <c r="C256" s="1">
        <v>212</v>
      </c>
      <c r="D256" s="1">
        <v>66</v>
      </c>
      <c r="E256" s="1">
        <v>3</v>
      </c>
      <c r="F256" s="1">
        <v>3.9390000000000001</v>
      </c>
    </row>
    <row r="257" spans="2:6" x14ac:dyDescent="0.25">
      <c r="B257" s="1" t="s">
        <v>26</v>
      </c>
      <c r="C257" s="1">
        <v>213</v>
      </c>
      <c r="D257" s="1">
        <v>67</v>
      </c>
      <c r="E257" s="1">
        <v>3</v>
      </c>
      <c r="F257" s="1">
        <v>4.0590000000000002</v>
      </c>
    </row>
    <row r="258" spans="2:6" x14ac:dyDescent="0.25">
      <c r="B258" s="1" t="s">
        <v>26</v>
      </c>
      <c r="C258" s="1">
        <v>214</v>
      </c>
      <c r="D258" s="1">
        <v>68</v>
      </c>
      <c r="E258" s="1">
        <v>3</v>
      </c>
      <c r="F258" s="1">
        <v>3.9430000000000001</v>
      </c>
    </row>
    <row r="259" spans="2:6" x14ac:dyDescent="0.25">
      <c r="B259" s="1" t="s">
        <v>26</v>
      </c>
      <c r="C259" s="1">
        <v>215</v>
      </c>
      <c r="D259" s="1">
        <v>69</v>
      </c>
      <c r="E259" s="1">
        <v>3</v>
      </c>
      <c r="F259" s="1">
        <v>4.0199999999999996</v>
      </c>
    </row>
    <row r="260" spans="2:6" x14ac:dyDescent="0.25">
      <c r="B260" s="1" t="s">
        <v>26</v>
      </c>
      <c r="C260" s="1">
        <v>216</v>
      </c>
      <c r="D260" s="1">
        <v>70</v>
      </c>
      <c r="E260" s="1">
        <v>3</v>
      </c>
      <c r="F260" s="1">
        <v>3.97</v>
      </c>
    </row>
    <row r="261" spans="2:6" x14ac:dyDescent="0.25">
      <c r="B261" s="1" t="s">
        <v>26</v>
      </c>
      <c r="C261" s="1">
        <v>217</v>
      </c>
      <c r="D261" s="1">
        <v>71</v>
      </c>
      <c r="E261" s="1">
        <v>3</v>
      </c>
      <c r="F261" s="1">
        <v>4.0149999999999997</v>
      </c>
    </row>
    <row r="262" spans="2:6" x14ac:dyDescent="0.25">
      <c r="B262" s="1" t="s">
        <v>26</v>
      </c>
      <c r="C262" s="1">
        <v>218</v>
      </c>
      <c r="D262" s="1">
        <v>72</v>
      </c>
      <c r="E262" s="1">
        <v>3</v>
      </c>
      <c r="F262" s="1">
        <v>4.0170000000000003</v>
      </c>
    </row>
    <row r="263" spans="2:6" x14ac:dyDescent="0.25">
      <c r="B263" s="1" t="s">
        <v>26</v>
      </c>
      <c r="C263" s="1">
        <v>219</v>
      </c>
      <c r="D263" s="1">
        <v>73</v>
      </c>
      <c r="E263" s="1">
        <v>3</v>
      </c>
      <c r="F263" s="1">
        <v>4.2619999999999996</v>
      </c>
    </row>
    <row r="264" spans="2:6" x14ac:dyDescent="0.25">
      <c r="B264" s="1" t="s">
        <v>26</v>
      </c>
      <c r="C264" s="1">
        <v>220</v>
      </c>
      <c r="D264" s="1">
        <v>74</v>
      </c>
      <c r="E264" s="1">
        <v>3</v>
      </c>
      <c r="F264" s="1">
        <v>3.9729999999999999</v>
      </c>
    </row>
    <row r="265" spans="2:6" x14ac:dyDescent="0.25">
      <c r="B265" s="1" t="s">
        <v>24</v>
      </c>
      <c r="C265" s="1">
        <v>1</v>
      </c>
      <c r="D265" s="1">
        <v>1</v>
      </c>
      <c r="E265" s="1">
        <v>1</v>
      </c>
      <c r="F265" s="1">
        <v>4.665</v>
      </c>
    </row>
    <row r="266" spans="2:6" x14ac:dyDescent="0.25">
      <c r="B266" s="1" t="s">
        <v>24</v>
      </c>
      <c r="C266" s="1">
        <v>2</v>
      </c>
      <c r="D266" s="1">
        <v>2</v>
      </c>
      <c r="E266" s="1">
        <v>1</v>
      </c>
      <c r="F266" s="1">
        <v>3.9860000000000002</v>
      </c>
    </row>
    <row r="267" spans="2:6" x14ac:dyDescent="0.25">
      <c r="B267" s="1" t="s">
        <v>24</v>
      </c>
      <c r="C267" s="1">
        <v>3</v>
      </c>
      <c r="D267" s="1">
        <v>3</v>
      </c>
      <c r="E267" s="1">
        <v>1</v>
      </c>
      <c r="F267" s="1">
        <v>4.056</v>
      </c>
    </row>
    <row r="268" spans="2:6" x14ac:dyDescent="0.25">
      <c r="B268" s="1" t="s">
        <v>24</v>
      </c>
      <c r="C268" s="1">
        <v>4</v>
      </c>
      <c r="D268" s="1">
        <v>4</v>
      </c>
      <c r="E268" s="1">
        <v>1</v>
      </c>
      <c r="F268" s="1">
        <v>3.9729999999999999</v>
      </c>
    </row>
    <row r="269" spans="2:6" x14ac:dyDescent="0.25">
      <c r="B269" s="1" t="s">
        <v>24</v>
      </c>
      <c r="C269" s="1">
        <v>5</v>
      </c>
      <c r="D269" s="1">
        <v>5</v>
      </c>
      <c r="E269" s="1">
        <v>1</v>
      </c>
      <c r="F269" s="1">
        <v>3.9529999999999998</v>
      </c>
    </row>
    <row r="270" spans="2:6" x14ac:dyDescent="0.25">
      <c r="B270" s="1" t="s">
        <v>24</v>
      </c>
      <c r="C270" s="1">
        <v>6</v>
      </c>
      <c r="D270" s="1">
        <v>6</v>
      </c>
      <c r="E270" s="1">
        <v>1</v>
      </c>
      <c r="F270" s="1">
        <v>3.9460000000000002</v>
      </c>
    </row>
    <row r="271" spans="2:6" x14ac:dyDescent="0.25">
      <c r="B271" s="1" t="s">
        <v>24</v>
      </c>
      <c r="C271" s="1">
        <v>7</v>
      </c>
      <c r="D271" s="1">
        <v>7</v>
      </c>
      <c r="E271" s="1">
        <v>1</v>
      </c>
      <c r="F271" s="1">
        <v>3.988</v>
      </c>
    </row>
    <row r="272" spans="2:6" x14ac:dyDescent="0.25">
      <c r="B272" s="1" t="s">
        <v>24</v>
      </c>
      <c r="C272" s="1">
        <v>8</v>
      </c>
      <c r="D272" s="1">
        <v>8</v>
      </c>
      <c r="E272" s="1">
        <v>1</v>
      </c>
      <c r="F272" s="1">
        <v>4.03</v>
      </c>
    </row>
    <row r="273" spans="2:6" x14ac:dyDescent="0.25">
      <c r="B273" s="1" t="s">
        <v>24</v>
      </c>
      <c r="C273" s="1">
        <v>9</v>
      </c>
      <c r="D273" s="1">
        <v>9</v>
      </c>
      <c r="E273" s="1">
        <v>1</v>
      </c>
      <c r="F273" s="1">
        <v>3.9630000000000001</v>
      </c>
    </row>
    <row r="274" spans="2:6" x14ac:dyDescent="0.25">
      <c r="B274" s="1" t="s">
        <v>24</v>
      </c>
      <c r="C274" s="1">
        <v>10</v>
      </c>
      <c r="D274" s="1">
        <v>10</v>
      </c>
      <c r="E274" s="1">
        <v>1</v>
      </c>
      <c r="F274" s="1">
        <v>3.9740000000000002</v>
      </c>
    </row>
    <row r="275" spans="2:6" x14ac:dyDescent="0.25">
      <c r="B275" s="1" t="s">
        <v>24</v>
      </c>
      <c r="C275" s="1">
        <v>11</v>
      </c>
      <c r="D275" s="1">
        <v>11</v>
      </c>
      <c r="E275" s="1">
        <v>1</v>
      </c>
      <c r="F275" s="1">
        <v>4.0179999999999998</v>
      </c>
    </row>
    <row r="276" spans="2:6" x14ac:dyDescent="0.25">
      <c r="B276" s="1" t="s">
        <v>24</v>
      </c>
      <c r="C276" s="1">
        <v>12</v>
      </c>
      <c r="D276" s="1">
        <v>12</v>
      </c>
      <c r="E276" s="1">
        <v>1</v>
      </c>
      <c r="F276" s="1">
        <v>4</v>
      </c>
    </row>
    <row r="277" spans="2:6" x14ac:dyDescent="0.25">
      <c r="B277" s="1" t="s">
        <v>24</v>
      </c>
      <c r="C277" s="1">
        <v>13</v>
      </c>
      <c r="D277" s="1">
        <v>13</v>
      </c>
      <c r="E277" s="1">
        <v>1</v>
      </c>
      <c r="F277" s="1">
        <v>3.9870000000000001</v>
      </c>
    </row>
    <row r="278" spans="2:6" x14ac:dyDescent="0.25">
      <c r="B278" s="1" t="s">
        <v>24</v>
      </c>
      <c r="C278" s="1">
        <v>14</v>
      </c>
      <c r="D278" s="1">
        <v>14</v>
      </c>
      <c r="E278" s="1">
        <v>1</v>
      </c>
      <c r="F278" s="1">
        <v>4.0039999999999996</v>
      </c>
    </row>
    <row r="279" spans="2:6" x14ac:dyDescent="0.25">
      <c r="B279" s="1" t="s">
        <v>24</v>
      </c>
      <c r="C279" s="1">
        <v>15</v>
      </c>
      <c r="D279" s="1">
        <v>15</v>
      </c>
      <c r="E279" s="1">
        <v>1</v>
      </c>
      <c r="F279" s="1">
        <v>4.08</v>
      </c>
    </row>
    <row r="280" spans="2:6" x14ac:dyDescent="0.25">
      <c r="B280" s="1" t="s">
        <v>24</v>
      </c>
      <c r="C280" s="1">
        <v>16</v>
      </c>
      <c r="D280" s="1">
        <v>16</v>
      </c>
      <c r="E280" s="1">
        <v>1</v>
      </c>
      <c r="F280" s="1">
        <v>4.0869999999999997</v>
      </c>
    </row>
    <row r="281" spans="2:6" x14ac:dyDescent="0.25">
      <c r="B281" s="1" t="s">
        <v>24</v>
      </c>
      <c r="C281" s="1">
        <v>17</v>
      </c>
      <c r="D281" s="1">
        <v>17</v>
      </c>
      <c r="E281" s="1">
        <v>1</v>
      </c>
      <c r="F281" s="1">
        <v>4.0069999999999997</v>
      </c>
    </row>
    <row r="282" spans="2:6" x14ac:dyDescent="0.25">
      <c r="B282" s="1" t="s">
        <v>24</v>
      </c>
      <c r="C282" s="1">
        <v>18</v>
      </c>
      <c r="D282" s="1">
        <v>18</v>
      </c>
      <c r="E282" s="1">
        <v>1</v>
      </c>
      <c r="F282" s="1">
        <v>4.0839999999999996</v>
      </c>
    </row>
    <row r="283" spans="2:6" x14ac:dyDescent="0.25">
      <c r="B283" s="1" t="s">
        <v>24</v>
      </c>
      <c r="C283" s="1">
        <v>19</v>
      </c>
      <c r="D283" s="1">
        <v>19</v>
      </c>
      <c r="E283" s="1">
        <v>1</v>
      </c>
      <c r="F283" s="1">
        <v>4.1230000000000002</v>
      </c>
    </row>
    <row r="284" spans="2:6" x14ac:dyDescent="0.25">
      <c r="B284" s="1" t="s">
        <v>24</v>
      </c>
      <c r="C284" s="1">
        <v>20</v>
      </c>
      <c r="D284" s="1">
        <v>20</v>
      </c>
      <c r="E284" s="1">
        <v>1</v>
      </c>
      <c r="F284" s="1">
        <v>4.1219999999999999</v>
      </c>
    </row>
    <row r="285" spans="2:6" x14ac:dyDescent="0.25">
      <c r="B285" s="1" t="s">
        <v>24</v>
      </c>
      <c r="C285" s="1">
        <v>21</v>
      </c>
      <c r="D285" s="1">
        <v>21</v>
      </c>
      <c r="E285" s="1">
        <v>1</v>
      </c>
      <c r="F285" s="1">
        <v>4.0750000000000002</v>
      </c>
    </row>
    <row r="286" spans="2:6" x14ac:dyDescent="0.25">
      <c r="B286" s="1" t="s">
        <v>24</v>
      </c>
      <c r="C286" s="1">
        <v>22</v>
      </c>
      <c r="D286" s="1">
        <v>22</v>
      </c>
      <c r="E286" s="1">
        <v>1</v>
      </c>
      <c r="F286" s="1">
        <v>4.0810000000000004</v>
      </c>
    </row>
    <row r="287" spans="2:6" x14ac:dyDescent="0.25">
      <c r="B287" s="1" t="s">
        <v>24</v>
      </c>
      <c r="C287" s="1">
        <v>23</v>
      </c>
      <c r="D287" s="1">
        <v>23</v>
      </c>
      <c r="E287" s="1">
        <v>1</v>
      </c>
      <c r="F287" s="1">
        <v>4.0659999999999998</v>
      </c>
    </row>
    <row r="288" spans="2:6" x14ac:dyDescent="0.25">
      <c r="B288" s="1" t="s">
        <v>24</v>
      </c>
      <c r="C288" s="1">
        <v>24</v>
      </c>
      <c r="D288" s="1">
        <v>24</v>
      </c>
      <c r="E288" s="1">
        <v>1</v>
      </c>
      <c r="F288" s="1">
        <v>4.1639999999999997</v>
      </c>
    </row>
    <row r="289" spans="2:6" x14ac:dyDescent="0.25">
      <c r="B289" s="1" t="s">
        <v>24</v>
      </c>
      <c r="C289" s="1">
        <v>25</v>
      </c>
      <c r="D289" s="1">
        <v>25</v>
      </c>
      <c r="E289" s="1">
        <v>1</v>
      </c>
      <c r="F289" s="1">
        <v>4.1150000000000002</v>
      </c>
    </row>
    <row r="290" spans="2:6" x14ac:dyDescent="0.25">
      <c r="B290" s="1" t="s">
        <v>24</v>
      </c>
      <c r="C290" s="1">
        <v>26</v>
      </c>
      <c r="D290" s="1">
        <v>26</v>
      </c>
      <c r="E290" s="1">
        <v>1</v>
      </c>
      <c r="F290" s="1">
        <v>4.0810000000000004</v>
      </c>
    </row>
    <row r="291" spans="2:6" x14ac:dyDescent="0.25">
      <c r="B291" s="1" t="s">
        <v>24</v>
      </c>
      <c r="C291" s="1">
        <v>27</v>
      </c>
      <c r="D291" s="1">
        <v>27</v>
      </c>
      <c r="E291" s="1">
        <v>1</v>
      </c>
      <c r="F291" s="1">
        <v>4.1310000000000002</v>
      </c>
    </row>
    <row r="292" spans="2:6" x14ac:dyDescent="0.25">
      <c r="B292" s="1" t="s">
        <v>24</v>
      </c>
      <c r="C292" s="1">
        <v>28</v>
      </c>
      <c r="D292" s="1">
        <v>28</v>
      </c>
      <c r="E292" s="1">
        <v>1</v>
      </c>
      <c r="F292" s="1">
        <v>4.3780000000000001</v>
      </c>
    </row>
    <row r="293" spans="2:6" x14ac:dyDescent="0.25">
      <c r="B293" s="1" t="s">
        <v>24</v>
      </c>
      <c r="C293" s="1">
        <v>29</v>
      </c>
      <c r="D293" s="1">
        <v>29</v>
      </c>
      <c r="E293" s="1">
        <v>1</v>
      </c>
      <c r="F293" s="1">
        <v>4.032</v>
      </c>
    </row>
    <row r="294" spans="2:6" x14ac:dyDescent="0.25">
      <c r="B294" s="1" t="s">
        <v>24</v>
      </c>
      <c r="C294" s="1">
        <v>30</v>
      </c>
      <c r="D294" s="1">
        <v>30</v>
      </c>
      <c r="E294" s="1">
        <v>1</v>
      </c>
      <c r="F294" s="1">
        <v>4.069</v>
      </c>
    </row>
    <row r="295" spans="2:6" x14ac:dyDescent="0.25">
      <c r="B295" s="1" t="s">
        <v>24</v>
      </c>
      <c r="C295" s="1">
        <v>31</v>
      </c>
      <c r="D295" s="1">
        <v>31</v>
      </c>
      <c r="E295" s="1">
        <v>1</v>
      </c>
      <c r="F295" s="1">
        <v>4.0579999999999998</v>
      </c>
    </row>
    <row r="296" spans="2:6" x14ac:dyDescent="0.25">
      <c r="B296" s="1" t="s">
        <v>24</v>
      </c>
      <c r="C296" s="1">
        <v>32</v>
      </c>
      <c r="D296" s="1">
        <v>32</v>
      </c>
      <c r="E296" s="1">
        <v>1</v>
      </c>
      <c r="F296" s="1">
        <v>4.0490000000000004</v>
      </c>
    </row>
    <row r="297" spans="2:6" x14ac:dyDescent="0.25">
      <c r="B297" s="1" t="s">
        <v>24</v>
      </c>
      <c r="C297" s="1">
        <v>33</v>
      </c>
      <c r="D297" s="1">
        <v>33</v>
      </c>
      <c r="E297" s="1">
        <v>1</v>
      </c>
      <c r="F297" s="1">
        <v>4.0149999999999997</v>
      </c>
    </row>
    <row r="298" spans="2:6" x14ac:dyDescent="0.25">
      <c r="B298" s="1" t="s">
        <v>24</v>
      </c>
      <c r="C298" s="1">
        <v>34</v>
      </c>
      <c r="D298" s="1">
        <v>34</v>
      </c>
      <c r="E298" s="1">
        <v>1</v>
      </c>
      <c r="F298" s="1">
        <v>4.09</v>
      </c>
    </row>
    <row r="299" spans="2:6" x14ac:dyDescent="0.25">
      <c r="B299" s="1" t="s">
        <v>24</v>
      </c>
      <c r="C299" s="1">
        <v>35</v>
      </c>
      <c r="D299" s="1">
        <v>35</v>
      </c>
      <c r="E299" s="1">
        <v>1</v>
      </c>
      <c r="F299" s="1">
        <v>4.0380000000000003</v>
      </c>
    </row>
    <row r="300" spans="2:6" x14ac:dyDescent="0.25">
      <c r="B300" s="1" t="s">
        <v>24</v>
      </c>
      <c r="C300" s="1">
        <v>36</v>
      </c>
      <c r="D300" s="1">
        <v>36</v>
      </c>
      <c r="E300" s="1">
        <v>1</v>
      </c>
      <c r="F300" s="1">
        <v>4.0209999999999999</v>
      </c>
    </row>
    <row r="301" spans="2:6" x14ac:dyDescent="0.25">
      <c r="B301" s="1" t="s">
        <v>24</v>
      </c>
      <c r="C301" s="1">
        <v>37</v>
      </c>
      <c r="D301" s="1">
        <v>37</v>
      </c>
      <c r="E301" s="1">
        <v>1</v>
      </c>
      <c r="F301" s="1">
        <v>4.0970000000000004</v>
      </c>
    </row>
    <row r="302" spans="2:6" x14ac:dyDescent="0.25">
      <c r="B302" s="1" t="s">
        <v>24</v>
      </c>
      <c r="C302" s="1">
        <v>38</v>
      </c>
      <c r="D302" s="1">
        <v>38</v>
      </c>
      <c r="E302" s="1">
        <v>1</v>
      </c>
      <c r="F302" s="1">
        <v>4.0949999999999998</v>
      </c>
    </row>
    <row r="303" spans="2:6" x14ac:dyDescent="0.25">
      <c r="B303" s="1" t="s">
        <v>24</v>
      </c>
      <c r="C303" s="1">
        <v>39</v>
      </c>
      <c r="D303" s="1">
        <v>39</v>
      </c>
      <c r="E303" s="1">
        <v>1</v>
      </c>
      <c r="F303" s="1">
        <v>4.0839999999999996</v>
      </c>
    </row>
    <row r="304" spans="2:6" x14ac:dyDescent="0.25">
      <c r="B304" s="1" t="s">
        <v>24</v>
      </c>
      <c r="C304" s="1">
        <v>40</v>
      </c>
      <c r="D304" s="1">
        <v>40</v>
      </c>
      <c r="E304" s="1">
        <v>1</v>
      </c>
      <c r="F304" s="1">
        <v>4.093</v>
      </c>
    </row>
    <row r="305" spans="2:6" x14ac:dyDescent="0.25">
      <c r="B305" s="1" t="s">
        <v>24</v>
      </c>
      <c r="C305" s="1">
        <v>41</v>
      </c>
      <c r="D305" s="1">
        <v>41</v>
      </c>
      <c r="E305" s="1">
        <v>1</v>
      </c>
      <c r="F305" s="1">
        <v>4.0659999999999998</v>
      </c>
    </row>
    <row r="306" spans="2:6" x14ac:dyDescent="0.25">
      <c r="B306" s="1" t="s">
        <v>24</v>
      </c>
      <c r="C306" s="1">
        <v>42</v>
      </c>
      <c r="D306" s="1">
        <v>42</v>
      </c>
      <c r="E306" s="1">
        <v>1</v>
      </c>
      <c r="F306" s="1">
        <v>4.0359999999999996</v>
      </c>
    </row>
    <row r="307" spans="2:6" x14ac:dyDescent="0.25">
      <c r="B307" s="1" t="s">
        <v>24</v>
      </c>
      <c r="C307" s="1">
        <v>43</v>
      </c>
      <c r="D307" s="1">
        <v>43</v>
      </c>
      <c r="E307" s="1">
        <v>1</v>
      </c>
      <c r="F307" s="1">
        <v>4.0330000000000004</v>
      </c>
    </row>
    <row r="308" spans="2:6" x14ac:dyDescent="0.25">
      <c r="B308" s="1" t="s">
        <v>24</v>
      </c>
      <c r="C308" s="1">
        <v>44</v>
      </c>
      <c r="D308" s="1">
        <v>44</v>
      </c>
      <c r="E308" s="1">
        <v>1</v>
      </c>
      <c r="F308" s="1">
        <v>4.03</v>
      </c>
    </row>
    <row r="309" spans="2:6" x14ac:dyDescent="0.25">
      <c r="B309" s="1" t="s">
        <v>24</v>
      </c>
      <c r="C309" s="1">
        <v>45</v>
      </c>
      <c r="D309" s="1">
        <v>45</v>
      </c>
      <c r="E309" s="1">
        <v>1</v>
      </c>
      <c r="F309" s="1">
        <v>4.0419999999999998</v>
      </c>
    </row>
    <row r="310" spans="2:6" x14ac:dyDescent="0.25">
      <c r="B310" s="1" t="s">
        <v>24</v>
      </c>
      <c r="C310" s="1">
        <v>46</v>
      </c>
      <c r="D310" s="1">
        <v>46</v>
      </c>
      <c r="E310" s="1">
        <v>1</v>
      </c>
      <c r="F310" s="1">
        <v>4.0330000000000004</v>
      </c>
    </row>
    <row r="311" spans="2:6" x14ac:dyDescent="0.25">
      <c r="B311" s="1" t="s">
        <v>24</v>
      </c>
      <c r="C311" s="1">
        <v>47</v>
      </c>
      <c r="D311" s="1">
        <v>47</v>
      </c>
      <c r="E311" s="1">
        <v>1</v>
      </c>
      <c r="F311" s="1">
        <v>4.0419999999999998</v>
      </c>
    </row>
    <row r="312" spans="2:6" x14ac:dyDescent="0.25">
      <c r="B312" s="1" t="s">
        <v>24</v>
      </c>
      <c r="C312" s="1">
        <v>48</v>
      </c>
      <c r="D312" s="1">
        <v>48</v>
      </c>
      <c r="E312" s="1">
        <v>1</v>
      </c>
      <c r="F312" s="1">
        <v>4.0220000000000002</v>
      </c>
    </row>
    <row r="313" spans="2:6" x14ac:dyDescent="0.25">
      <c r="B313" s="1" t="s">
        <v>24</v>
      </c>
      <c r="C313" s="1">
        <v>49</v>
      </c>
      <c r="D313" s="1">
        <v>49</v>
      </c>
      <c r="E313" s="1">
        <v>1</v>
      </c>
      <c r="F313" s="1">
        <v>3.9710000000000001</v>
      </c>
    </row>
    <row r="314" spans="2:6" x14ac:dyDescent="0.25">
      <c r="B314" s="1" t="s">
        <v>24</v>
      </c>
      <c r="C314" s="1">
        <v>50</v>
      </c>
      <c r="D314" s="1">
        <v>50</v>
      </c>
      <c r="E314" s="1">
        <v>1</v>
      </c>
      <c r="F314" s="1">
        <v>4.01</v>
      </c>
    </row>
    <row r="315" spans="2:6" x14ac:dyDescent="0.25">
      <c r="B315" s="1" t="s">
        <v>24</v>
      </c>
      <c r="C315" s="1">
        <v>51</v>
      </c>
      <c r="D315" s="1">
        <v>51</v>
      </c>
      <c r="E315" s="1">
        <v>1</v>
      </c>
      <c r="F315" s="1">
        <v>4.0270000000000001</v>
      </c>
    </row>
    <row r="316" spans="2:6" x14ac:dyDescent="0.25">
      <c r="B316" s="1" t="s">
        <v>24</v>
      </c>
      <c r="C316" s="1">
        <v>52</v>
      </c>
      <c r="D316" s="1">
        <v>52</v>
      </c>
      <c r="E316" s="1">
        <v>1</v>
      </c>
      <c r="F316" s="1">
        <v>4.0579999999999998</v>
      </c>
    </row>
    <row r="317" spans="2:6" x14ac:dyDescent="0.25">
      <c r="B317" s="1" t="s">
        <v>24</v>
      </c>
      <c r="C317" s="1">
        <v>53</v>
      </c>
      <c r="D317" s="1">
        <v>53</v>
      </c>
      <c r="E317" s="1">
        <v>1</v>
      </c>
      <c r="F317" s="1">
        <v>4.0229999999999997</v>
      </c>
    </row>
    <row r="318" spans="2:6" x14ac:dyDescent="0.25">
      <c r="B318" s="1" t="s">
        <v>24</v>
      </c>
      <c r="C318" s="1">
        <v>54</v>
      </c>
      <c r="D318" s="1">
        <v>54</v>
      </c>
      <c r="E318" s="1">
        <v>1</v>
      </c>
      <c r="F318" s="1">
        <v>4.1210000000000004</v>
      </c>
    </row>
    <row r="319" spans="2:6" x14ac:dyDescent="0.25">
      <c r="B319" s="1" t="s">
        <v>24</v>
      </c>
      <c r="C319" s="1">
        <v>55</v>
      </c>
      <c r="D319" s="1">
        <v>55</v>
      </c>
      <c r="E319" s="1">
        <v>1</v>
      </c>
      <c r="F319" s="1">
        <v>4.1120000000000001</v>
      </c>
    </row>
    <row r="320" spans="2:6" x14ac:dyDescent="0.25">
      <c r="B320" s="1" t="s">
        <v>24</v>
      </c>
      <c r="C320" s="1">
        <v>56</v>
      </c>
      <c r="D320" s="1">
        <v>56</v>
      </c>
      <c r="E320" s="1">
        <v>1</v>
      </c>
      <c r="F320" s="1">
        <v>4.0270000000000001</v>
      </c>
    </row>
    <row r="321" spans="2:6" x14ac:dyDescent="0.25">
      <c r="B321" s="1" t="s">
        <v>24</v>
      </c>
      <c r="C321" s="1">
        <v>57</v>
      </c>
      <c r="D321" s="1">
        <v>57</v>
      </c>
      <c r="E321" s="1">
        <v>1</v>
      </c>
      <c r="F321" s="1">
        <v>4.0709999999999997</v>
      </c>
    </row>
    <row r="322" spans="2:6" x14ac:dyDescent="0.25">
      <c r="B322" s="1" t="s">
        <v>24</v>
      </c>
      <c r="C322" s="1">
        <v>58</v>
      </c>
      <c r="D322" s="1">
        <v>58</v>
      </c>
      <c r="E322" s="1">
        <v>1</v>
      </c>
      <c r="F322" s="1">
        <v>4.9749999999999996</v>
      </c>
    </row>
    <row r="323" spans="2:6" x14ac:dyDescent="0.25">
      <c r="B323" s="1" t="s">
        <v>24</v>
      </c>
      <c r="C323" s="1">
        <v>59</v>
      </c>
      <c r="D323" s="1">
        <v>59</v>
      </c>
      <c r="E323" s="1">
        <v>1</v>
      </c>
      <c r="F323" s="1">
        <v>4.1360000000000001</v>
      </c>
    </row>
    <row r="324" spans="2:6" x14ac:dyDescent="0.25">
      <c r="B324" s="1" t="s">
        <v>24</v>
      </c>
      <c r="C324" s="1">
        <v>60</v>
      </c>
      <c r="D324" s="1">
        <v>60</v>
      </c>
      <c r="E324" s="1">
        <v>1</v>
      </c>
      <c r="F324" s="1">
        <v>4.0599999999999996</v>
      </c>
    </row>
    <row r="325" spans="2:6" x14ac:dyDescent="0.25">
      <c r="B325" s="1" t="s">
        <v>24</v>
      </c>
      <c r="C325" s="1">
        <v>61</v>
      </c>
      <c r="D325" s="1">
        <v>61</v>
      </c>
      <c r="E325" s="1">
        <v>1</v>
      </c>
      <c r="F325" s="1">
        <v>4.016</v>
      </c>
    </row>
    <row r="326" spans="2:6" x14ac:dyDescent="0.25">
      <c r="B326" s="1" t="s">
        <v>24</v>
      </c>
      <c r="C326" s="1">
        <v>62</v>
      </c>
      <c r="D326" s="1">
        <v>62</v>
      </c>
      <c r="E326" s="1">
        <v>1</v>
      </c>
      <c r="F326" s="1">
        <v>3.774</v>
      </c>
    </row>
    <row r="327" spans="2:6" x14ac:dyDescent="0.25">
      <c r="B327" s="1" t="s">
        <v>24</v>
      </c>
      <c r="C327" s="1">
        <v>63</v>
      </c>
      <c r="D327" s="1">
        <v>63</v>
      </c>
      <c r="E327" s="1">
        <v>1</v>
      </c>
      <c r="F327" s="1">
        <v>4.1100000000000003</v>
      </c>
    </row>
    <row r="328" spans="2:6" x14ac:dyDescent="0.25">
      <c r="B328" s="1" t="s">
        <v>24</v>
      </c>
      <c r="C328" s="1">
        <v>64</v>
      </c>
      <c r="D328" s="1">
        <v>64</v>
      </c>
      <c r="E328" s="1">
        <v>1</v>
      </c>
      <c r="F328" s="1">
        <v>4.0119999999999996</v>
      </c>
    </row>
    <row r="329" spans="2:6" x14ac:dyDescent="0.25">
      <c r="B329" s="1" t="s">
        <v>24</v>
      </c>
      <c r="C329" s="1">
        <v>65</v>
      </c>
      <c r="D329" s="1">
        <v>65</v>
      </c>
      <c r="E329" s="1">
        <v>1</v>
      </c>
      <c r="F329" s="1">
        <v>4.0119999999999996</v>
      </c>
    </row>
    <row r="330" spans="2:6" x14ac:dyDescent="0.25">
      <c r="B330" s="1" t="s">
        <v>24</v>
      </c>
      <c r="C330" s="1">
        <v>66</v>
      </c>
      <c r="D330" s="1">
        <v>66</v>
      </c>
      <c r="E330" s="1">
        <v>1</v>
      </c>
      <c r="F330" s="1">
        <v>4.08</v>
      </c>
    </row>
    <row r="331" spans="2:6" x14ac:dyDescent="0.25">
      <c r="B331" s="1" t="s">
        <v>24</v>
      </c>
      <c r="C331" s="1">
        <v>67</v>
      </c>
      <c r="D331" s="1">
        <v>67</v>
      </c>
      <c r="E331" s="1">
        <v>1</v>
      </c>
      <c r="F331" s="1">
        <v>3.996</v>
      </c>
    </row>
    <row r="332" spans="2:6" x14ac:dyDescent="0.25">
      <c r="B332" s="1" t="s">
        <v>24</v>
      </c>
      <c r="C332" s="1">
        <v>68</v>
      </c>
      <c r="D332" s="1">
        <v>68</v>
      </c>
      <c r="E332" s="1">
        <v>1</v>
      </c>
      <c r="F332" s="1">
        <v>4.0830000000000002</v>
      </c>
    </row>
    <row r="333" spans="2:6" x14ac:dyDescent="0.25">
      <c r="B333" s="1" t="s">
        <v>24</v>
      </c>
      <c r="C333" s="1">
        <v>69</v>
      </c>
      <c r="D333" s="1">
        <v>69</v>
      </c>
      <c r="E333" s="1">
        <v>1</v>
      </c>
      <c r="F333" s="1">
        <v>4.0529999999999999</v>
      </c>
    </row>
    <row r="334" spans="2:6" x14ac:dyDescent="0.25">
      <c r="B334" s="1" t="s">
        <v>24</v>
      </c>
      <c r="C334" s="1">
        <v>70</v>
      </c>
      <c r="D334" s="1">
        <v>70</v>
      </c>
      <c r="E334" s="1">
        <v>1</v>
      </c>
      <c r="F334" s="1">
        <v>4.0250000000000004</v>
      </c>
    </row>
    <row r="335" spans="2:6" x14ac:dyDescent="0.25">
      <c r="B335" s="1" t="s">
        <v>24</v>
      </c>
      <c r="C335" s="1">
        <v>71</v>
      </c>
      <c r="D335" s="1">
        <v>71</v>
      </c>
      <c r="E335" s="1">
        <v>1</v>
      </c>
      <c r="F335" s="1">
        <v>4.125</v>
      </c>
    </row>
    <row r="336" spans="2:6" x14ac:dyDescent="0.25">
      <c r="B336" s="1" t="s">
        <v>24</v>
      </c>
      <c r="C336" s="1">
        <v>72</v>
      </c>
      <c r="D336" s="1">
        <v>72</v>
      </c>
      <c r="E336" s="1">
        <v>1</v>
      </c>
      <c r="F336" s="1">
        <v>4.0119999999999996</v>
      </c>
    </row>
    <row r="337" spans="2:6" x14ac:dyDescent="0.25">
      <c r="B337" s="1" t="s">
        <v>24</v>
      </c>
      <c r="C337" s="1">
        <v>73</v>
      </c>
      <c r="D337" s="1">
        <v>73</v>
      </c>
      <c r="E337" s="1">
        <v>1</v>
      </c>
      <c r="F337" s="1">
        <v>4.9859999999999998</v>
      </c>
    </row>
    <row r="338" spans="2:6" x14ac:dyDescent="0.25">
      <c r="B338" s="1" t="s">
        <v>24</v>
      </c>
      <c r="C338" s="1">
        <v>147</v>
      </c>
      <c r="D338" s="1">
        <v>1</v>
      </c>
      <c r="E338" s="1">
        <v>2</v>
      </c>
      <c r="F338" s="1">
        <v>3.8580000000000001</v>
      </c>
    </row>
    <row r="339" spans="2:6" x14ac:dyDescent="0.25">
      <c r="B339" s="1" t="s">
        <v>24</v>
      </c>
      <c r="C339" s="1">
        <v>148</v>
      </c>
      <c r="D339" s="1">
        <v>2</v>
      </c>
      <c r="E339" s="1">
        <v>2</v>
      </c>
      <c r="F339" s="1">
        <v>4.1079999999999997</v>
      </c>
    </row>
    <row r="340" spans="2:6" x14ac:dyDescent="0.25">
      <c r="B340" s="1" t="s">
        <v>24</v>
      </c>
      <c r="C340" s="1">
        <v>149</v>
      </c>
      <c r="D340" s="1">
        <v>3</v>
      </c>
      <c r="E340" s="1">
        <v>2</v>
      </c>
      <c r="F340" s="1">
        <v>5.3630000000000004</v>
      </c>
    </row>
    <row r="341" spans="2:6" x14ac:dyDescent="0.25">
      <c r="B341" s="1" t="s">
        <v>24</v>
      </c>
      <c r="C341" s="1">
        <v>150</v>
      </c>
      <c r="D341" s="1">
        <v>4</v>
      </c>
      <c r="E341" s="1">
        <v>2</v>
      </c>
      <c r="F341" s="1">
        <v>4.0460000000000003</v>
      </c>
    </row>
    <row r="342" spans="2:6" x14ac:dyDescent="0.25">
      <c r="B342" s="1" t="s">
        <v>24</v>
      </c>
      <c r="C342" s="1">
        <v>151</v>
      </c>
      <c r="D342" s="1">
        <v>5</v>
      </c>
      <c r="E342" s="1">
        <v>2</v>
      </c>
      <c r="F342" s="1">
        <v>4.0439999999999996</v>
      </c>
    </row>
    <row r="343" spans="2:6" x14ac:dyDescent="0.25">
      <c r="B343" s="1" t="s">
        <v>24</v>
      </c>
      <c r="C343" s="1">
        <v>152</v>
      </c>
      <c r="D343" s="1">
        <v>6</v>
      </c>
      <c r="E343" s="1">
        <v>2</v>
      </c>
      <c r="F343" s="1">
        <v>4.0129999999999999</v>
      </c>
    </row>
    <row r="344" spans="2:6" x14ac:dyDescent="0.25">
      <c r="B344" s="1" t="s">
        <v>24</v>
      </c>
      <c r="C344" s="1">
        <v>153</v>
      </c>
      <c r="D344" s="1">
        <v>7</v>
      </c>
      <c r="E344" s="1">
        <v>2</v>
      </c>
      <c r="F344" s="1">
        <v>3.9820000000000002</v>
      </c>
    </row>
    <row r="345" spans="2:6" x14ac:dyDescent="0.25">
      <c r="B345" s="1" t="s">
        <v>24</v>
      </c>
      <c r="C345" s="1">
        <v>154</v>
      </c>
      <c r="D345" s="1">
        <v>8</v>
      </c>
      <c r="E345" s="1">
        <v>2</v>
      </c>
      <c r="F345" s="1">
        <v>3.9769999999999999</v>
      </c>
    </row>
    <row r="346" spans="2:6" x14ac:dyDescent="0.25">
      <c r="B346" s="1" t="s">
        <v>24</v>
      </c>
      <c r="C346" s="1">
        <v>155</v>
      </c>
      <c r="D346" s="1">
        <v>9</v>
      </c>
      <c r="E346" s="1">
        <v>2</v>
      </c>
      <c r="F346" s="1">
        <v>4.0309999999999997</v>
      </c>
    </row>
    <row r="347" spans="2:6" x14ac:dyDescent="0.25">
      <c r="B347" s="1" t="s">
        <v>24</v>
      </c>
      <c r="C347" s="1">
        <v>156</v>
      </c>
      <c r="D347" s="1">
        <v>10</v>
      </c>
      <c r="E347" s="1">
        <v>2</v>
      </c>
      <c r="F347" s="1">
        <v>4.0330000000000004</v>
      </c>
    </row>
    <row r="348" spans="2:6" x14ac:dyDescent="0.25">
      <c r="B348" s="1" t="s">
        <v>24</v>
      </c>
      <c r="C348" s="1">
        <v>157</v>
      </c>
      <c r="D348" s="1">
        <v>11</v>
      </c>
      <c r="E348" s="1">
        <v>2</v>
      </c>
      <c r="F348" s="1">
        <v>3.9929999999999999</v>
      </c>
    </row>
    <row r="349" spans="2:6" x14ac:dyDescent="0.25">
      <c r="B349" s="1" t="s">
        <v>24</v>
      </c>
      <c r="C349" s="1">
        <v>158</v>
      </c>
      <c r="D349" s="1">
        <v>12</v>
      </c>
      <c r="E349" s="1">
        <v>2</v>
      </c>
      <c r="F349" s="1">
        <v>3.9649999999999999</v>
      </c>
    </row>
    <row r="350" spans="2:6" x14ac:dyDescent="0.25">
      <c r="B350" s="1" t="s">
        <v>24</v>
      </c>
      <c r="C350" s="1">
        <v>159</v>
      </c>
      <c r="D350" s="1">
        <v>13</v>
      </c>
      <c r="E350" s="1">
        <v>2</v>
      </c>
      <c r="F350" s="1">
        <v>4.0119999999999996</v>
      </c>
    </row>
    <row r="351" spans="2:6" x14ac:dyDescent="0.25">
      <c r="B351" s="1" t="s">
        <v>24</v>
      </c>
      <c r="C351" s="1">
        <v>160</v>
      </c>
      <c r="D351" s="1">
        <v>14</v>
      </c>
      <c r="E351" s="1">
        <v>2</v>
      </c>
      <c r="F351" s="1">
        <v>3.9660000000000002</v>
      </c>
    </row>
    <row r="352" spans="2:6" x14ac:dyDescent="0.25">
      <c r="B352" s="1" t="s">
        <v>24</v>
      </c>
      <c r="C352" s="1">
        <v>161</v>
      </c>
      <c r="D352" s="1">
        <v>15</v>
      </c>
      <c r="E352" s="1">
        <v>2</v>
      </c>
      <c r="F352" s="1">
        <v>4.0190000000000001</v>
      </c>
    </row>
    <row r="353" spans="2:6" x14ac:dyDescent="0.25">
      <c r="B353" s="1" t="s">
        <v>24</v>
      </c>
      <c r="C353" s="1">
        <v>162</v>
      </c>
      <c r="D353" s="1">
        <v>16</v>
      </c>
      <c r="E353" s="1">
        <v>2</v>
      </c>
      <c r="F353" s="1">
        <v>5.7190000000000003</v>
      </c>
    </row>
    <row r="354" spans="2:6" x14ac:dyDescent="0.25">
      <c r="B354" s="1" t="s">
        <v>24</v>
      </c>
      <c r="C354" s="1">
        <v>163</v>
      </c>
      <c r="D354" s="1">
        <v>17</v>
      </c>
      <c r="E354" s="1">
        <v>2</v>
      </c>
      <c r="F354" s="1">
        <v>4.0590000000000002</v>
      </c>
    </row>
    <row r="355" spans="2:6" x14ac:dyDescent="0.25">
      <c r="B355" s="1" t="s">
        <v>24</v>
      </c>
      <c r="C355" s="1">
        <v>164</v>
      </c>
      <c r="D355" s="1">
        <v>18</v>
      </c>
      <c r="E355" s="1">
        <v>2</v>
      </c>
      <c r="F355" s="1">
        <v>4.0910000000000002</v>
      </c>
    </row>
    <row r="356" spans="2:6" x14ac:dyDescent="0.25">
      <c r="B356" s="1" t="s">
        <v>24</v>
      </c>
      <c r="C356" s="1">
        <v>165</v>
      </c>
      <c r="D356" s="1">
        <v>19</v>
      </c>
      <c r="E356" s="1">
        <v>2</v>
      </c>
      <c r="F356" s="1">
        <v>4.0869999999999997</v>
      </c>
    </row>
    <row r="357" spans="2:6" x14ac:dyDescent="0.25">
      <c r="B357" s="1" t="s">
        <v>24</v>
      </c>
      <c r="C357" s="1">
        <v>166</v>
      </c>
      <c r="D357" s="1">
        <v>20</v>
      </c>
      <c r="E357" s="1">
        <v>2</v>
      </c>
      <c r="F357" s="1">
        <v>4.0469999999999997</v>
      </c>
    </row>
    <row r="358" spans="2:6" x14ac:dyDescent="0.25">
      <c r="B358" s="1" t="s">
        <v>24</v>
      </c>
      <c r="C358" s="1">
        <v>167</v>
      </c>
      <c r="D358" s="1">
        <v>21</v>
      </c>
      <c r="E358" s="1">
        <v>2</v>
      </c>
      <c r="F358" s="1">
        <v>4.1130000000000004</v>
      </c>
    </row>
    <row r="359" spans="2:6" x14ac:dyDescent="0.25">
      <c r="B359" s="1" t="s">
        <v>24</v>
      </c>
      <c r="C359" s="1">
        <v>168</v>
      </c>
      <c r="D359" s="1">
        <v>22</v>
      </c>
      <c r="E359" s="1">
        <v>2</v>
      </c>
      <c r="F359" s="1">
        <v>4.0279999999999996</v>
      </c>
    </row>
    <row r="360" spans="2:6" x14ac:dyDescent="0.25">
      <c r="B360" s="1" t="s">
        <v>24</v>
      </c>
      <c r="C360" s="1">
        <v>169</v>
      </c>
      <c r="D360" s="1">
        <v>23</v>
      </c>
      <c r="E360" s="1">
        <v>2</v>
      </c>
      <c r="F360" s="1">
        <v>4.04</v>
      </c>
    </row>
    <row r="361" spans="2:6" x14ac:dyDescent="0.25">
      <c r="B361" s="1" t="s">
        <v>24</v>
      </c>
      <c r="C361" s="1">
        <v>170</v>
      </c>
      <c r="D361" s="1">
        <v>24</v>
      </c>
      <c r="E361" s="1">
        <v>2</v>
      </c>
      <c r="F361" s="1">
        <v>4.0519999999999996</v>
      </c>
    </row>
    <row r="362" spans="2:6" x14ac:dyDescent="0.25">
      <c r="B362" s="1" t="s">
        <v>24</v>
      </c>
      <c r="C362" s="1">
        <v>171</v>
      </c>
      <c r="D362" s="1">
        <v>25</v>
      </c>
      <c r="E362" s="1">
        <v>2</v>
      </c>
      <c r="F362" s="1">
        <v>3.9780000000000002</v>
      </c>
    </row>
    <row r="363" spans="2:6" x14ac:dyDescent="0.25">
      <c r="B363" s="1" t="s">
        <v>24</v>
      </c>
      <c r="C363" s="1">
        <v>172</v>
      </c>
      <c r="D363" s="1">
        <v>26</v>
      </c>
      <c r="E363" s="1">
        <v>2</v>
      </c>
      <c r="F363" s="1">
        <v>4.0410000000000004</v>
      </c>
    </row>
    <row r="364" spans="2:6" x14ac:dyDescent="0.25">
      <c r="B364" s="1" t="s">
        <v>24</v>
      </c>
      <c r="C364" s="1">
        <v>173</v>
      </c>
      <c r="D364" s="1">
        <v>27</v>
      </c>
      <c r="E364" s="1">
        <v>2</v>
      </c>
      <c r="F364" s="1">
        <v>3.9820000000000002</v>
      </c>
    </row>
    <row r="365" spans="2:6" x14ac:dyDescent="0.25">
      <c r="B365" s="1" t="s">
        <v>24</v>
      </c>
      <c r="C365" s="1">
        <v>174</v>
      </c>
      <c r="D365" s="1">
        <v>28</v>
      </c>
      <c r="E365" s="1">
        <v>2</v>
      </c>
      <c r="F365" s="1">
        <v>3.9660000000000002</v>
      </c>
    </row>
    <row r="366" spans="2:6" x14ac:dyDescent="0.25">
      <c r="B366" s="1" t="s">
        <v>24</v>
      </c>
      <c r="C366" s="1">
        <v>175</v>
      </c>
      <c r="D366" s="1">
        <v>29</v>
      </c>
      <c r="E366" s="1">
        <v>2</v>
      </c>
      <c r="F366" s="1">
        <v>4.0250000000000004</v>
      </c>
    </row>
    <row r="367" spans="2:6" x14ac:dyDescent="0.25">
      <c r="B367" s="1" t="s">
        <v>24</v>
      </c>
      <c r="C367" s="1">
        <v>176</v>
      </c>
      <c r="D367" s="1">
        <v>30</v>
      </c>
      <c r="E367" s="1">
        <v>2</v>
      </c>
      <c r="F367" s="1">
        <v>3.98</v>
      </c>
    </row>
    <row r="368" spans="2:6" x14ac:dyDescent="0.25">
      <c r="B368" s="1" t="s">
        <v>24</v>
      </c>
      <c r="C368" s="1">
        <v>177</v>
      </c>
      <c r="D368" s="1">
        <v>31</v>
      </c>
      <c r="E368" s="1">
        <v>2</v>
      </c>
      <c r="F368" s="1">
        <v>3.9830000000000001</v>
      </c>
    </row>
    <row r="369" spans="2:6" x14ac:dyDescent="0.25">
      <c r="B369" s="1" t="s">
        <v>24</v>
      </c>
      <c r="C369" s="1">
        <v>178</v>
      </c>
      <c r="D369" s="1">
        <v>32</v>
      </c>
      <c r="E369" s="1">
        <v>2</v>
      </c>
      <c r="F369" s="1">
        <v>3.984</v>
      </c>
    </row>
    <row r="370" spans="2:6" x14ac:dyDescent="0.25">
      <c r="B370" s="1" t="s">
        <v>24</v>
      </c>
      <c r="C370" s="1">
        <v>179</v>
      </c>
      <c r="D370" s="1">
        <v>33</v>
      </c>
      <c r="E370" s="1">
        <v>2</v>
      </c>
      <c r="F370" s="1">
        <v>4.0019999999999998</v>
      </c>
    </row>
    <row r="371" spans="2:6" x14ac:dyDescent="0.25">
      <c r="B371" s="1" t="s">
        <v>24</v>
      </c>
      <c r="C371" s="1">
        <v>180</v>
      </c>
      <c r="D371" s="1">
        <v>34</v>
      </c>
      <c r="E371" s="1">
        <v>2</v>
      </c>
      <c r="F371" s="1">
        <v>4.0209999999999999</v>
      </c>
    </row>
    <row r="372" spans="2:6" x14ac:dyDescent="0.25">
      <c r="B372" s="1" t="s">
        <v>24</v>
      </c>
      <c r="C372" s="1">
        <v>181</v>
      </c>
      <c r="D372" s="1">
        <v>35</v>
      </c>
      <c r="E372" s="1">
        <v>2</v>
      </c>
      <c r="F372" s="1">
        <v>3.9969999999999999</v>
      </c>
    </row>
    <row r="373" spans="2:6" x14ac:dyDescent="0.25">
      <c r="B373" s="1" t="s">
        <v>24</v>
      </c>
      <c r="C373" s="1">
        <v>182</v>
      </c>
      <c r="D373" s="1">
        <v>36</v>
      </c>
      <c r="E373" s="1">
        <v>2</v>
      </c>
      <c r="F373" s="1">
        <v>4.1639999999999997</v>
      </c>
    </row>
    <row r="374" spans="2:6" x14ac:dyDescent="0.25">
      <c r="B374" s="1" t="s">
        <v>24</v>
      </c>
      <c r="C374" s="1">
        <v>183</v>
      </c>
      <c r="D374" s="1">
        <v>37</v>
      </c>
      <c r="E374" s="1">
        <v>2</v>
      </c>
      <c r="F374" s="1">
        <v>4.0229999999999997</v>
      </c>
    </row>
    <row r="375" spans="2:6" x14ac:dyDescent="0.25">
      <c r="B375" s="1" t="s">
        <v>24</v>
      </c>
      <c r="C375" s="1">
        <v>184</v>
      </c>
      <c r="D375" s="1">
        <v>38</v>
      </c>
      <c r="E375" s="1">
        <v>2</v>
      </c>
      <c r="F375" s="1">
        <v>4.0279999999999996</v>
      </c>
    </row>
    <row r="376" spans="2:6" x14ac:dyDescent="0.25">
      <c r="B376" s="1" t="s">
        <v>24</v>
      </c>
      <c r="C376" s="1">
        <v>185</v>
      </c>
      <c r="D376" s="1">
        <v>39</v>
      </c>
      <c r="E376" s="1">
        <v>2</v>
      </c>
      <c r="F376" s="1">
        <v>3.9870000000000001</v>
      </c>
    </row>
    <row r="377" spans="2:6" x14ac:dyDescent="0.25">
      <c r="B377" s="1" t="s">
        <v>24</v>
      </c>
      <c r="C377" s="1">
        <v>186</v>
      </c>
      <c r="D377" s="1">
        <v>40</v>
      </c>
      <c r="E377" s="1">
        <v>2</v>
      </c>
      <c r="F377" s="1">
        <v>3.9550000000000001</v>
      </c>
    </row>
    <row r="378" spans="2:6" x14ac:dyDescent="0.25">
      <c r="B378" s="1" t="s">
        <v>24</v>
      </c>
      <c r="C378" s="1">
        <v>187</v>
      </c>
      <c r="D378" s="1">
        <v>41</v>
      </c>
      <c r="E378" s="1">
        <v>2</v>
      </c>
      <c r="F378" s="1">
        <v>4.0110000000000001</v>
      </c>
    </row>
    <row r="379" spans="2:6" x14ac:dyDescent="0.25">
      <c r="B379" s="1" t="s">
        <v>24</v>
      </c>
      <c r="C379" s="1">
        <v>188</v>
      </c>
      <c r="D379" s="1">
        <v>42</v>
      </c>
      <c r="E379" s="1">
        <v>2</v>
      </c>
      <c r="F379" s="1">
        <v>3.9940000000000002</v>
      </c>
    </row>
    <row r="380" spans="2:6" x14ac:dyDescent="0.25">
      <c r="B380" s="1" t="s">
        <v>24</v>
      </c>
      <c r="C380" s="1">
        <v>189</v>
      </c>
      <c r="D380" s="1">
        <v>43</v>
      </c>
      <c r="E380" s="1">
        <v>2</v>
      </c>
      <c r="F380" s="1">
        <v>4.0259999999999998</v>
      </c>
    </row>
    <row r="381" spans="2:6" x14ac:dyDescent="0.25">
      <c r="B381" s="1" t="s">
        <v>24</v>
      </c>
      <c r="C381" s="1">
        <v>190</v>
      </c>
      <c r="D381" s="1">
        <v>44</v>
      </c>
      <c r="E381" s="1">
        <v>2</v>
      </c>
      <c r="F381" s="1">
        <v>4.0030000000000001</v>
      </c>
    </row>
    <row r="382" spans="2:6" x14ac:dyDescent="0.25">
      <c r="B382" s="1" t="s">
        <v>24</v>
      </c>
      <c r="C382" s="1">
        <v>191</v>
      </c>
      <c r="D382" s="1">
        <v>45</v>
      </c>
      <c r="E382" s="1">
        <v>2</v>
      </c>
      <c r="F382" s="1">
        <v>4.0359999999999996</v>
      </c>
    </row>
    <row r="383" spans="2:6" x14ac:dyDescent="0.25">
      <c r="B383" s="1" t="s">
        <v>24</v>
      </c>
      <c r="C383" s="1">
        <v>192</v>
      </c>
      <c r="D383" s="1">
        <v>46</v>
      </c>
      <c r="E383" s="1">
        <v>2</v>
      </c>
      <c r="F383" s="1">
        <v>4.048</v>
      </c>
    </row>
    <row r="384" spans="2:6" x14ac:dyDescent="0.25">
      <c r="B384" s="1" t="s">
        <v>24</v>
      </c>
      <c r="C384" s="1">
        <v>193</v>
      </c>
      <c r="D384" s="1">
        <v>47</v>
      </c>
      <c r="E384" s="1">
        <v>2</v>
      </c>
      <c r="F384" s="1">
        <v>4.01</v>
      </c>
    </row>
    <row r="385" spans="2:6" x14ac:dyDescent="0.25">
      <c r="B385" s="1" t="s">
        <v>24</v>
      </c>
      <c r="C385" s="1">
        <v>194</v>
      </c>
      <c r="D385" s="1">
        <v>48</v>
      </c>
      <c r="E385" s="1">
        <v>2</v>
      </c>
      <c r="F385" s="1">
        <v>4.1349999999999998</v>
      </c>
    </row>
    <row r="386" spans="2:6" x14ac:dyDescent="0.25">
      <c r="B386" s="1" t="s">
        <v>24</v>
      </c>
      <c r="C386" s="1">
        <v>195</v>
      </c>
      <c r="D386" s="1">
        <v>49</v>
      </c>
      <c r="E386" s="1">
        <v>2</v>
      </c>
      <c r="F386" s="1">
        <v>4.0179999999999998</v>
      </c>
    </row>
    <row r="387" spans="2:6" x14ac:dyDescent="0.25">
      <c r="B387" s="1" t="s">
        <v>24</v>
      </c>
      <c r="C387" s="1">
        <v>196</v>
      </c>
      <c r="D387" s="1">
        <v>50</v>
      </c>
      <c r="E387" s="1">
        <v>2</v>
      </c>
      <c r="F387" s="1">
        <v>4.0999999999999996</v>
      </c>
    </row>
    <row r="388" spans="2:6" x14ac:dyDescent="0.25">
      <c r="B388" s="1" t="s">
        <v>24</v>
      </c>
      <c r="C388" s="1">
        <v>197</v>
      </c>
      <c r="D388" s="1">
        <v>51</v>
      </c>
      <c r="E388" s="1">
        <v>2</v>
      </c>
      <c r="F388" s="1">
        <v>4.024</v>
      </c>
    </row>
    <row r="389" spans="2:6" x14ac:dyDescent="0.25">
      <c r="B389" s="1" t="s">
        <v>24</v>
      </c>
      <c r="C389" s="1">
        <v>198</v>
      </c>
      <c r="D389" s="1">
        <v>52</v>
      </c>
      <c r="E389" s="1">
        <v>2</v>
      </c>
      <c r="F389" s="1">
        <v>3.9710000000000001</v>
      </c>
    </row>
    <row r="390" spans="2:6" x14ac:dyDescent="0.25">
      <c r="B390" s="1" t="s">
        <v>24</v>
      </c>
      <c r="C390" s="1">
        <v>199</v>
      </c>
      <c r="D390" s="1">
        <v>53</v>
      </c>
      <c r="E390" s="1">
        <v>2</v>
      </c>
      <c r="F390" s="1">
        <v>4.0679999999999996</v>
      </c>
    </row>
    <row r="391" spans="2:6" x14ac:dyDescent="0.25">
      <c r="B391" s="1" t="s">
        <v>24</v>
      </c>
      <c r="C391" s="1">
        <v>200</v>
      </c>
      <c r="D391" s="1">
        <v>54</v>
      </c>
      <c r="E391" s="1">
        <v>2</v>
      </c>
      <c r="F391" s="1">
        <v>4.0910000000000002</v>
      </c>
    </row>
    <row r="392" spans="2:6" x14ac:dyDescent="0.25">
      <c r="B392" s="1" t="s">
        <v>24</v>
      </c>
      <c r="C392" s="1">
        <v>201</v>
      </c>
      <c r="D392" s="1">
        <v>55</v>
      </c>
      <c r="E392" s="1">
        <v>2</v>
      </c>
      <c r="F392" s="1">
        <v>3.9769999999999999</v>
      </c>
    </row>
    <row r="393" spans="2:6" x14ac:dyDescent="0.25">
      <c r="B393" s="1" t="s">
        <v>24</v>
      </c>
      <c r="C393" s="1">
        <v>202</v>
      </c>
      <c r="D393" s="1">
        <v>56</v>
      </c>
      <c r="E393" s="1">
        <v>2</v>
      </c>
      <c r="F393" s="1">
        <v>4.0039999999999996</v>
      </c>
    </row>
    <row r="394" spans="2:6" x14ac:dyDescent="0.25">
      <c r="B394" s="1" t="s">
        <v>24</v>
      </c>
      <c r="C394" s="1">
        <v>203</v>
      </c>
      <c r="D394" s="1">
        <v>57</v>
      </c>
      <c r="E394" s="1">
        <v>2</v>
      </c>
      <c r="F394" s="1">
        <v>4.6159999999999997</v>
      </c>
    </row>
    <row r="395" spans="2:6" x14ac:dyDescent="0.25">
      <c r="B395" s="1" t="s">
        <v>24</v>
      </c>
      <c r="C395" s="1">
        <v>204</v>
      </c>
      <c r="D395" s="1">
        <v>58</v>
      </c>
      <c r="E395" s="1">
        <v>2</v>
      </c>
      <c r="F395" s="1">
        <v>3.9870000000000001</v>
      </c>
    </row>
    <row r="396" spans="2:6" x14ac:dyDescent="0.25">
      <c r="B396" s="1" t="s">
        <v>24</v>
      </c>
      <c r="C396" s="1">
        <v>205</v>
      </c>
      <c r="D396" s="1">
        <v>59</v>
      </c>
      <c r="E396" s="1">
        <v>2</v>
      </c>
      <c r="F396" s="1">
        <v>4.1529999999999996</v>
      </c>
    </row>
    <row r="397" spans="2:6" x14ac:dyDescent="0.25">
      <c r="B397" s="1" t="s">
        <v>24</v>
      </c>
      <c r="C397" s="1">
        <v>206</v>
      </c>
      <c r="D397" s="1">
        <v>60</v>
      </c>
      <c r="E397" s="1">
        <v>2</v>
      </c>
      <c r="F397" s="1">
        <v>4.0359999999999996</v>
      </c>
    </row>
    <row r="398" spans="2:6" x14ac:dyDescent="0.25">
      <c r="B398" s="1" t="s">
        <v>24</v>
      </c>
      <c r="C398" s="1">
        <v>207</v>
      </c>
      <c r="D398" s="1">
        <v>61</v>
      </c>
      <c r="E398" s="1">
        <v>2</v>
      </c>
      <c r="F398" s="1">
        <v>4.0069999999999997</v>
      </c>
    </row>
    <row r="399" spans="2:6" x14ac:dyDescent="0.25">
      <c r="B399" s="1" t="s">
        <v>24</v>
      </c>
      <c r="C399" s="1">
        <v>208</v>
      </c>
      <c r="D399" s="1">
        <v>62</v>
      </c>
      <c r="E399" s="1">
        <v>2</v>
      </c>
      <c r="F399" s="1">
        <v>4.0250000000000004</v>
      </c>
    </row>
    <row r="400" spans="2:6" x14ac:dyDescent="0.25">
      <c r="B400" s="1" t="s">
        <v>24</v>
      </c>
      <c r="C400" s="1">
        <v>209</v>
      </c>
      <c r="D400" s="1">
        <v>63</v>
      </c>
      <c r="E400" s="1">
        <v>2</v>
      </c>
      <c r="F400" s="1">
        <v>4.0250000000000004</v>
      </c>
    </row>
    <row r="401" spans="2:6" x14ac:dyDescent="0.25">
      <c r="B401" s="1" t="s">
        <v>24</v>
      </c>
      <c r="C401" s="1">
        <v>210</v>
      </c>
      <c r="D401" s="1">
        <v>64</v>
      </c>
      <c r="E401" s="1">
        <v>2</v>
      </c>
      <c r="F401" s="1">
        <v>4.0739999999999998</v>
      </c>
    </row>
    <row r="402" spans="2:6" x14ac:dyDescent="0.25">
      <c r="B402" s="1" t="s">
        <v>24</v>
      </c>
      <c r="C402" s="1">
        <v>211</v>
      </c>
      <c r="D402" s="1">
        <v>65</v>
      </c>
      <c r="E402" s="1">
        <v>2</v>
      </c>
      <c r="F402" s="1">
        <v>4.0609999999999999</v>
      </c>
    </row>
    <row r="403" spans="2:6" x14ac:dyDescent="0.25">
      <c r="B403" s="1" t="s">
        <v>24</v>
      </c>
      <c r="C403" s="1">
        <v>212</v>
      </c>
      <c r="D403" s="1">
        <v>66</v>
      </c>
      <c r="E403" s="1">
        <v>2</v>
      </c>
      <c r="F403" s="1">
        <v>4.0990000000000002</v>
      </c>
    </row>
    <row r="404" spans="2:6" x14ac:dyDescent="0.25">
      <c r="B404" s="1" t="s">
        <v>24</v>
      </c>
      <c r="C404" s="1">
        <v>213</v>
      </c>
      <c r="D404" s="1">
        <v>67</v>
      </c>
      <c r="E404" s="1">
        <v>2</v>
      </c>
      <c r="F404" s="1">
        <v>4.07</v>
      </c>
    </row>
    <row r="405" spans="2:6" x14ac:dyDescent="0.25">
      <c r="B405" s="1" t="s">
        <v>24</v>
      </c>
      <c r="C405" s="1">
        <v>214</v>
      </c>
      <c r="D405" s="1">
        <v>68</v>
      </c>
      <c r="E405" s="1">
        <v>2</v>
      </c>
      <c r="F405" s="1">
        <v>4.0789999999999997</v>
      </c>
    </row>
    <row r="406" spans="2:6" x14ac:dyDescent="0.25">
      <c r="B406" s="1" t="s">
        <v>24</v>
      </c>
      <c r="C406" s="1">
        <v>215</v>
      </c>
      <c r="D406" s="1">
        <v>69</v>
      </c>
      <c r="E406" s="1">
        <v>2</v>
      </c>
      <c r="F406" s="1">
        <v>3.992</v>
      </c>
    </row>
    <row r="407" spans="2:6" x14ac:dyDescent="0.25">
      <c r="B407" s="1" t="s">
        <v>24</v>
      </c>
      <c r="C407" s="1">
        <v>216</v>
      </c>
      <c r="D407" s="1">
        <v>70</v>
      </c>
      <c r="E407" s="1">
        <v>2</v>
      </c>
      <c r="F407" s="1">
        <v>4.032</v>
      </c>
    </row>
    <row r="408" spans="2:6" x14ac:dyDescent="0.25">
      <c r="B408" s="1" t="s">
        <v>24</v>
      </c>
      <c r="C408" s="1">
        <v>217</v>
      </c>
      <c r="D408" s="1">
        <v>71</v>
      </c>
      <c r="E408" s="1">
        <v>2</v>
      </c>
      <c r="F408" s="1">
        <v>4.0119999999999996</v>
      </c>
    </row>
    <row r="409" spans="2:6" x14ac:dyDescent="0.25">
      <c r="B409" s="1" t="s">
        <v>24</v>
      </c>
      <c r="C409" s="1">
        <v>218</v>
      </c>
      <c r="D409" s="1">
        <v>72</v>
      </c>
      <c r="E409" s="1">
        <v>2</v>
      </c>
      <c r="F409" s="1">
        <v>4.0010000000000003</v>
      </c>
    </row>
    <row r="410" spans="2:6" x14ac:dyDescent="0.25">
      <c r="B410" s="1" t="s">
        <v>24</v>
      </c>
      <c r="C410" s="1">
        <v>219</v>
      </c>
      <c r="D410" s="1">
        <v>73</v>
      </c>
      <c r="E410" s="1">
        <v>2</v>
      </c>
      <c r="F410" s="1">
        <v>4.0979999999999999</v>
      </c>
    </row>
    <row r="411" spans="2:6" x14ac:dyDescent="0.25">
      <c r="B411" s="1" t="s">
        <v>24</v>
      </c>
      <c r="C411" s="1">
        <v>220</v>
      </c>
      <c r="D411" s="1">
        <v>74</v>
      </c>
      <c r="E411" s="1">
        <v>2</v>
      </c>
      <c r="F411" s="1">
        <v>4.0549999999999997</v>
      </c>
    </row>
    <row r="412" spans="2:6" x14ac:dyDescent="0.25">
      <c r="B412" s="1" t="s">
        <v>24</v>
      </c>
      <c r="C412" s="1">
        <v>74</v>
      </c>
      <c r="D412" s="1">
        <v>1</v>
      </c>
      <c r="E412" s="1">
        <v>3</v>
      </c>
      <c r="F412" s="1">
        <v>4.3079999999999998</v>
      </c>
    </row>
    <row r="413" spans="2:6" x14ac:dyDescent="0.25">
      <c r="B413" s="1" t="s">
        <v>24</v>
      </c>
      <c r="C413" s="1">
        <v>75</v>
      </c>
      <c r="D413" s="1">
        <v>2</v>
      </c>
      <c r="E413" s="1">
        <v>3</v>
      </c>
      <c r="F413" s="1">
        <v>4.0540000000000003</v>
      </c>
    </row>
    <row r="414" spans="2:6" x14ac:dyDescent="0.25">
      <c r="B414" s="1" t="s">
        <v>24</v>
      </c>
      <c r="C414" s="1">
        <v>76</v>
      </c>
      <c r="D414" s="1">
        <v>3</v>
      </c>
      <c r="E414" s="1">
        <v>3</v>
      </c>
      <c r="F414" s="1">
        <v>4.0170000000000003</v>
      </c>
    </row>
    <row r="415" spans="2:6" x14ac:dyDescent="0.25">
      <c r="B415" s="1" t="s">
        <v>24</v>
      </c>
      <c r="C415" s="1">
        <v>77</v>
      </c>
      <c r="D415" s="1">
        <v>4</v>
      </c>
      <c r="E415" s="1">
        <v>3</v>
      </c>
      <c r="F415" s="1">
        <v>3.992</v>
      </c>
    </row>
    <row r="416" spans="2:6" x14ac:dyDescent="0.25">
      <c r="B416" s="1" t="s">
        <v>24</v>
      </c>
      <c r="C416" s="1">
        <v>78</v>
      </c>
      <c r="D416" s="1">
        <v>5</v>
      </c>
      <c r="E416" s="1">
        <v>3</v>
      </c>
      <c r="F416" s="1">
        <v>3.952</v>
      </c>
    </row>
    <row r="417" spans="2:6" x14ac:dyDescent="0.25">
      <c r="B417" s="1" t="s">
        <v>24</v>
      </c>
      <c r="C417" s="1">
        <v>79</v>
      </c>
      <c r="D417" s="1">
        <v>6</v>
      </c>
      <c r="E417" s="1">
        <v>3</v>
      </c>
      <c r="F417" s="1">
        <v>3.9489999999999998</v>
      </c>
    </row>
    <row r="418" spans="2:6" x14ac:dyDescent="0.25">
      <c r="B418" s="1" t="s">
        <v>24</v>
      </c>
      <c r="C418" s="1">
        <v>80</v>
      </c>
      <c r="D418" s="1">
        <v>7</v>
      </c>
      <c r="E418" s="1">
        <v>3</v>
      </c>
      <c r="F418" s="1">
        <v>3.9849999999999999</v>
      </c>
    </row>
    <row r="419" spans="2:6" x14ac:dyDescent="0.25">
      <c r="B419" s="1" t="s">
        <v>24</v>
      </c>
      <c r="C419" s="1">
        <v>81</v>
      </c>
      <c r="D419" s="1">
        <v>8</v>
      </c>
      <c r="E419" s="1">
        <v>3</v>
      </c>
      <c r="F419" s="1">
        <v>3.9849999999999999</v>
      </c>
    </row>
    <row r="420" spans="2:6" x14ac:dyDescent="0.25">
      <c r="B420" s="1" t="s">
        <v>24</v>
      </c>
      <c r="C420" s="1">
        <v>82</v>
      </c>
      <c r="D420" s="1">
        <v>9</v>
      </c>
      <c r="E420" s="1">
        <v>3</v>
      </c>
      <c r="F420" s="1">
        <v>3.94</v>
      </c>
    </row>
    <row r="421" spans="2:6" x14ac:dyDescent="0.25">
      <c r="B421" s="1" t="s">
        <v>24</v>
      </c>
      <c r="C421" s="1">
        <v>83</v>
      </c>
      <c r="D421" s="1">
        <v>10</v>
      </c>
      <c r="E421" s="1">
        <v>3</v>
      </c>
      <c r="F421" s="1">
        <v>4.0140000000000002</v>
      </c>
    </row>
    <row r="422" spans="2:6" x14ac:dyDescent="0.25">
      <c r="B422" s="1" t="s">
        <v>24</v>
      </c>
      <c r="C422" s="1">
        <v>84</v>
      </c>
      <c r="D422" s="1">
        <v>11</v>
      </c>
      <c r="E422" s="1">
        <v>3</v>
      </c>
      <c r="F422" s="1">
        <v>4.0149999999999997</v>
      </c>
    </row>
    <row r="423" spans="2:6" x14ac:dyDescent="0.25">
      <c r="B423" s="1" t="s">
        <v>24</v>
      </c>
      <c r="C423" s="1">
        <v>85</v>
      </c>
      <c r="D423" s="1">
        <v>12</v>
      </c>
      <c r="E423" s="1">
        <v>3</v>
      </c>
      <c r="F423" s="1">
        <v>4.0010000000000003</v>
      </c>
    </row>
    <row r="424" spans="2:6" x14ac:dyDescent="0.25">
      <c r="B424" s="1" t="s">
        <v>24</v>
      </c>
      <c r="C424" s="1">
        <v>86</v>
      </c>
      <c r="D424" s="1">
        <v>13</v>
      </c>
      <c r="E424" s="1">
        <v>3</v>
      </c>
      <c r="F424" s="1">
        <v>4.0330000000000004</v>
      </c>
    </row>
    <row r="425" spans="2:6" x14ac:dyDescent="0.25">
      <c r="B425" s="1" t="s">
        <v>24</v>
      </c>
      <c r="C425" s="1">
        <v>87</v>
      </c>
      <c r="D425" s="1">
        <v>14</v>
      </c>
      <c r="E425" s="1">
        <v>3</v>
      </c>
      <c r="F425" s="1">
        <v>4.5490000000000004</v>
      </c>
    </row>
    <row r="426" spans="2:6" x14ac:dyDescent="0.25">
      <c r="B426" s="1" t="s">
        <v>24</v>
      </c>
      <c r="C426" s="1">
        <v>88</v>
      </c>
      <c r="D426" s="1">
        <v>15</v>
      </c>
      <c r="E426" s="1">
        <v>3</v>
      </c>
      <c r="F426" s="1">
        <v>4.1929999999999996</v>
      </c>
    </row>
    <row r="427" spans="2:6" x14ac:dyDescent="0.25">
      <c r="B427" s="1" t="s">
        <v>24</v>
      </c>
      <c r="C427" s="1">
        <v>89</v>
      </c>
      <c r="D427" s="1">
        <v>16</v>
      </c>
      <c r="E427" s="1">
        <v>3</v>
      </c>
      <c r="F427" s="1">
        <v>4.141</v>
      </c>
    </row>
    <row r="428" spans="2:6" x14ac:dyDescent="0.25">
      <c r="B428" s="1" t="s">
        <v>24</v>
      </c>
      <c r="C428" s="1">
        <v>90</v>
      </c>
      <c r="D428" s="1">
        <v>17</v>
      </c>
      <c r="E428" s="1">
        <v>3</v>
      </c>
      <c r="F428" s="1">
        <v>4.1070000000000002</v>
      </c>
    </row>
    <row r="429" spans="2:6" x14ac:dyDescent="0.25">
      <c r="B429" s="1" t="s">
        <v>24</v>
      </c>
      <c r="C429" s="1">
        <v>91</v>
      </c>
      <c r="D429" s="1">
        <v>18</v>
      </c>
      <c r="E429" s="1">
        <v>3</v>
      </c>
      <c r="F429" s="1">
        <v>4.1529999999999996</v>
      </c>
    </row>
    <row r="430" spans="2:6" x14ac:dyDescent="0.25">
      <c r="B430" s="1" t="s">
        <v>24</v>
      </c>
      <c r="C430" s="1">
        <v>92</v>
      </c>
      <c r="D430" s="1">
        <v>19</v>
      </c>
      <c r="E430" s="1">
        <v>3</v>
      </c>
      <c r="F430" s="1">
        <v>4.1040000000000001</v>
      </c>
    </row>
    <row r="431" spans="2:6" x14ac:dyDescent="0.25">
      <c r="B431" s="1" t="s">
        <v>24</v>
      </c>
      <c r="C431" s="1">
        <v>93</v>
      </c>
      <c r="D431" s="1">
        <v>20</v>
      </c>
      <c r="E431" s="1">
        <v>3</v>
      </c>
      <c r="F431" s="1">
        <v>4.1040000000000001</v>
      </c>
    </row>
    <row r="432" spans="2:6" x14ac:dyDescent="0.25">
      <c r="B432" s="1" t="s">
        <v>24</v>
      </c>
      <c r="C432" s="1">
        <v>94</v>
      </c>
      <c r="D432" s="1">
        <v>21</v>
      </c>
      <c r="E432" s="1">
        <v>3</v>
      </c>
      <c r="F432" s="1">
        <v>4.0389999999999997</v>
      </c>
    </row>
    <row r="433" spans="2:6" x14ac:dyDescent="0.25">
      <c r="B433" s="1" t="s">
        <v>24</v>
      </c>
      <c r="C433" s="1">
        <v>95</v>
      </c>
      <c r="D433" s="1">
        <v>22</v>
      </c>
      <c r="E433" s="1">
        <v>3</v>
      </c>
      <c r="F433" s="1">
        <v>4.1040000000000001</v>
      </c>
    </row>
    <row r="434" spans="2:6" x14ac:dyDescent="0.25">
      <c r="B434" s="1" t="s">
        <v>24</v>
      </c>
      <c r="C434" s="1">
        <v>96</v>
      </c>
      <c r="D434" s="1">
        <v>23</v>
      </c>
      <c r="E434" s="1">
        <v>3</v>
      </c>
      <c r="F434" s="1">
        <v>4.0860000000000003</v>
      </c>
    </row>
    <row r="435" spans="2:6" x14ac:dyDescent="0.25">
      <c r="B435" s="1" t="s">
        <v>24</v>
      </c>
      <c r="C435" s="1">
        <v>97</v>
      </c>
      <c r="D435" s="1">
        <v>24</v>
      </c>
      <c r="E435" s="1">
        <v>3</v>
      </c>
      <c r="F435" s="1">
        <v>4.0999999999999996</v>
      </c>
    </row>
    <row r="436" spans="2:6" x14ac:dyDescent="0.25">
      <c r="B436" s="1" t="s">
        <v>24</v>
      </c>
      <c r="C436" s="1">
        <v>98</v>
      </c>
      <c r="D436" s="1">
        <v>25</v>
      </c>
      <c r="E436" s="1">
        <v>3</v>
      </c>
      <c r="F436" s="1">
        <v>4.1029999999999998</v>
      </c>
    </row>
    <row r="437" spans="2:6" x14ac:dyDescent="0.25">
      <c r="B437" s="1" t="s">
        <v>24</v>
      </c>
      <c r="C437" s="1">
        <v>99</v>
      </c>
      <c r="D437" s="1">
        <v>26</v>
      </c>
      <c r="E437" s="1">
        <v>3</v>
      </c>
      <c r="F437" s="1">
        <v>3.9940000000000002</v>
      </c>
    </row>
    <row r="438" spans="2:6" x14ac:dyDescent="0.25">
      <c r="B438" s="1" t="s">
        <v>24</v>
      </c>
      <c r="C438" s="1">
        <v>100</v>
      </c>
      <c r="D438" s="1">
        <v>27</v>
      </c>
      <c r="E438" s="1">
        <v>3</v>
      </c>
      <c r="F438" s="1">
        <v>4.0590000000000002</v>
      </c>
    </row>
    <row r="439" spans="2:6" x14ac:dyDescent="0.25">
      <c r="B439" s="1" t="s">
        <v>24</v>
      </c>
      <c r="C439" s="1">
        <v>101</v>
      </c>
      <c r="D439" s="1">
        <v>28</v>
      </c>
      <c r="E439" s="1">
        <v>3</v>
      </c>
      <c r="F439" s="1">
        <v>4.101</v>
      </c>
    </row>
    <row r="440" spans="2:6" x14ac:dyDescent="0.25">
      <c r="B440" s="1" t="s">
        <v>24</v>
      </c>
      <c r="C440" s="1">
        <v>102</v>
      </c>
      <c r="D440" s="1">
        <v>29</v>
      </c>
      <c r="E440" s="1">
        <v>3</v>
      </c>
      <c r="F440" s="1">
        <v>4.0220000000000002</v>
      </c>
    </row>
    <row r="441" spans="2:6" x14ac:dyDescent="0.25">
      <c r="B441" s="1" t="s">
        <v>24</v>
      </c>
      <c r="C441" s="1">
        <v>103</v>
      </c>
      <c r="D441" s="1">
        <v>30</v>
      </c>
      <c r="E441" s="1">
        <v>3</v>
      </c>
      <c r="F441" s="1">
        <v>4.0679999999999996</v>
      </c>
    </row>
    <row r="442" spans="2:6" x14ac:dyDescent="0.25">
      <c r="B442" s="1" t="s">
        <v>24</v>
      </c>
      <c r="C442" s="1">
        <v>104</v>
      </c>
      <c r="D442" s="1">
        <v>31</v>
      </c>
      <c r="E442" s="1">
        <v>3</v>
      </c>
      <c r="F442" s="1">
        <v>4.0750000000000002</v>
      </c>
    </row>
    <row r="443" spans="2:6" x14ac:dyDescent="0.25">
      <c r="B443" s="1" t="s">
        <v>24</v>
      </c>
      <c r="C443" s="1">
        <v>105</v>
      </c>
      <c r="D443" s="1">
        <v>32</v>
      </c>
      <c r="E443" s="1">
        <v>3</v>
      </c>
      <c r="F443" s="1">
        <v>4.1079999999999997</v>
      </c>
    </row>
    <row r="444" spans="2:6" x14ac:dyDescent="0.25">
      <c r="B444" s="1" t="s">
        <v>24</v>
      </c>
      <c r="C444" s="1">
        <v>106</v>
      </c>
      <c r="D444" s="1">
        <v>33</v>
      </c>
      <c r="E444" s="1">
        <v>3</v>
      </c>
      <c r="F444" s="1">
        <v>4.0359999999999996</v>
      </c>
    </row>
    <row r="445" spans="2:6" x14ac:dyDescent="0.25">
      <c r="B445" s="1" t="s">
        <v>24</v>
      </c>
      <c r="C445" s="1">
        <v>107</v>
      </c>
      <c r="D445" s="1">
        <v>34</v>
      </c>
      <c r="E445" s="1">
        <v>3</v>
      </c>
      <c r="F445" s="1">
        <v>4.077</v>
      </c>
    </row>
    <row r="446" spans="2:6" x14ac:dyDescent="0.25">
      <c r="B446" s="1" t="s">
        <v>24</v>
      </c>
      <c r="C446" s="1">
        <v>108</v>
      </c>
      <c r="D446" s="1">
        <v>35</v>
      </c>
      <c r="E446" s="1">
        <v>3</v>
      </c>
      <c r="F446" s="1">
        <v>4.0129999999999999</v>
      </c>
    </row>
    <row r="447" spans="2:6" x14ac:dyDescent="0.25">
      <c r="B447" s="1" t="s">
        <v>24</v>
      </c>
      <c r="C447" s="1">
        <v>109</v>
      </c>
      <c r="D447" s="1">
        <v>36</v>
      </c>
      <c r="E447" s="1">
        <v>3</v>
      </c>
      <c r="F447" s="1">
        <v>4.0129999999999999</v>
      </c>
    </row>
    <row r="448" spans="2:6" x14ac:dyDescent="0.25">
      <c r="B448" s="1" t="s">
        <v>24</v>
      </c>
      <c r="C448" s="1">
        <v>110</v>
      </c>
      <c r="D448" s="1">
        <v>37</v>
      </c>
      <c r="E448" s="1">
        <v>3</v>
      </c>
      <c r="F448" s="1">
        <v>4.0709999999999997</v>
      </c>
    </row>
    <row r="449" spans="2:6" x14ac:dyDescent="0.25">
      <c r="B449" s="1" t="s">
        <v>24</v>
      </c>
      <c r="C449" s="1">
        <v>111</v>
      </c>
      <c r="D449" s="1">
        <v>38</v>
      </c>
      <c r="E449" s="1">
        <v>3</v>
      </c>
      <c r="F449" s="1">
        <v>4.0209999999999999</v>
      </c>
    </row>
    <row r="450" spans="2:6" x14ac:dyDescent="0.25">
      <c r="B450" s="1" t="s">
        <v>24</v>
      </c>
      <c r="C450" s="1">
        <v>112</v>
      </c>
      <c r="D450" s="1">
        <v>39</v>
      </c>
      <c r="E450" s="1">
        <v>3</v>
      </c>
      <c r="F450" s="1">
        <v>4.0060000000000002</v>
      </c>
    </row>
    <row r="451" spans="2:6" x14ac:dyDescent="0.25">
      <c r="B451" s="1" t="s">
        <v>24</v>
      </c>
      <c r="C451" s="1">
        <v>113</v>
      </c>
      <c r="D451" s="1">
        <v>40</v>
      </c>
      <c r="E451" s="1">
        <v>3</v>
      </c>
      <c r="F451" s="1">
        <v>4.1900000000000004</v>
      </c>
    </row>
    <row r="452" spans="2:6" x14ac:dyDescent="0.25">
      <c r="B452" s="1" t="s">
        <v>24</v>
      </c>
      <c r="C452" s="1">
        <v>114</v>
      </c>
      <c r="D452" s="1">
        <v>41</v>
      </c>
      <c r="E452" s="1">
        <v>3</v>
      </c>
      <c r="F452" s="1">
        <v>4.008</v>
      </c>
    </row>
    <row r="453" spans="2:6" x14ac:dyDescent="0.25">
      <c r="B453" s="1" t="s">
        <v>24</v>
      </c>
      <c r="C453" s="1">
        <v>115</v>
      </c>
      <c r="D453" s="1">
        <v>42</v>
      </c>
      <c r="E453" s="1">
        <v>3</v>
      </c>
      <c r="F453" s="1">
        <v>4.0460000000000003</v>
      </c>
    </row>
    <row r="454" spans="2:6" x14ac:dyDescent="0.25">
      <c r="B454" s="1" t="s">
        <v>24</v>
      </c>
      <c r="C454" s="1">
        <v>116</v>
      </c>
      <c r="D454" s="1">
        <v>43</v>
      </c>
      <c r="E454" s="1">
        <v>3</v>
      </c>
      <c r="F454" s="1">
        <v>4.056</v>
      </c>
    </row>
    <row r="455" spans="2:6" x14ac:dyDescent="0.25">
      <c r="B455" s="1" t="s">
        <v>24</v>
      </c>
      <c r="C455" s="1">
        <v>117</v>
      </c>
      <c r="D455" s="1">
        <v>44</v>
      </c>
      <c r="E455" s="1">
        <v>3</v>
      </c>
      <c r="F455" s="1">
        <v>3.9929999999999999</v>
      </c>
    </row>
    <row r="456" spans="2:6" x14ac:dyDescent="0.25">
      <c r="B456" s="1" t="s">
        <v>24</v>
      </c>
      <c r="C456" s="1">
        <v>118</v>
      </c>
      <c r="D456" s="1">
        <v>45</v>
      </c>
      <c r="E456" s="1">
        <v>3</v>
      </c>
      <c r="F456" s="1">
        <v>4.08</v>
      </c>
    </row>
    <row r="457" spans="2:6" x14ac:dyDescent="0.25">
      <c r="B457" s="1" t="s">
        <v>24</v>
      </c>
      <c r="C457" s="1">
        <v>119</v>
      </c>
      <c r="D457" s="1">
        <v>46</v>
      </c>
      <c r="E457" s="1">
        <v>3</v>
      </c>
      <c r="F457" s="1">
        <v>4.0069999999999997</v>
      </c>
    </row>
    <row r="458" spans="2:6" x14ac:dyDescent="0.25">
      <c r="B458" s="1" t="s">
        <v>24</v>
      </c>
      <c r="C458" s="1">
        <v>120</v>
      </c>
      <c r="D458" s="1">
        <v>47</v>
      </c>
      <c r="E458" s="1">
        <v>3</v>
      </c>
      <c r="F458" s="1">
        <v>4.0049999999999999</v>
      </c>
    </row>
    <row r="459" spans="2:6" x14ac:dyDescent="0.25">
      <c r="B459" s="1" t="s">
        <v>24</v>
      </c>
      <c r="C459" s="1">
        <v>121</v>
      </c>
      <c r="D459" s="1">
        <v>48</v>
      </c>
      <c r="E459" s="1">
        <v>3</v>
      </c>
      <c r="F459" s="1">
        <v>4.048</v>
      </c>
    </row>
    <row r="460" spans="2:6" x14ac:dyDescent="0.25">
      <c r="B460" s="1" t="s">
        <v>24</v>
      </c>
      <c r="C460" s="1">
        <v>122</v>
      </c>
      <c r="D460" s="1">
        <v>49</v>
      </c>
      <c r="E460" s="1">
        <v>3</v>
      </c>
      <c r="F460" s="1">
        <v>4.0629999999999997</v>
      </c>
    </row>
    <row r="461" spans="2:6" x14ac:dyDescent="0.25">
      <c r="B461" s="1" t="s">
        <v>24</v>
      </c>
      <c r="C461" s="1">
        <v>123</v>
      </c>
      <c r="D461" s="1">
        <v>50</v>
      </c>
      <c r="E461" s="1">
        <v>3</v>
      </c>
      <c r="F461" s="1">
        <v>5.5590000000000002</v>
      </c>
    </row>
    <row r="462" spans="2:6" x14ac:dyDescent="0.25">
      <c r="B462" s="1" t="s">
        <v>24</v>
      </c>
      <c r="C462" s="1">
        <v>124</v>
      </c>
      <c r="D462" s="1">
        <v>51</v>
      </c>
      <c r="E462" s="1">
        <v>3</v>
      </c>
      <c r="F462" s="1">
        <v>4.1779999999999999</v>
      </c>
    </row>
    <row r="463" spans="2:6" x14ac:dyDescent="0.25">
      <c r="B463" s="1" t="s">
        <v>24</v>
      </c>
      <c r="C463" s="1">
        <v>125</v>
      </c>
      <c r="D463" s="1">
        <v>52</v>
      </c>
      <c r="E463" s="1">
        <v>3</v>
      </c>
      <c r="F463" s="1">
        <v>4.0410000000000004</v>
      </c>
    </row>
    <row r="464" spans="2:6" x14ac:dyDescent="0.25">
      <c r="B464" s="1" t="s">
        <v>24</v>
      </c>
      <c r="C464" s="1">
        <v>126</v>
      </c>
      <c r="D464" s="1">
        <v>53</v>
      </c>
      <c r="E464" s="1">
        <v>3</v>
      </c>
      <c r="F464" s="1">
        <v>4.0940000000000003</v>
      </c>
    </row>
    <row r="465" spans="2:6" x14ac:dyDescent="0.25">
      <c r="B465" s="1" t="s">
        <v>24</v>
      </c>
      <c r="C465" s="1">
        <v>127</v>
      </c>
      <c r="D465" s="1">
        <v>54</v>
      </c>
      <c r="E465" s="1">
        <v>3</v>
      </c>
      <c r="F465" s="1">
        <v>4.0830000000000002</v>
      </c>
    </row>
    <row r="466" spans="2:6" x14ac:dyDescent="0.25">
      <c r="B466" s="1" t="s">
        <v>24</v>
      </c>
      <c r="C466" s="1">
        <v>128</v>
      </c>
      <c r="D466" s="1">
        <v>55</v>
      </c>
      <c r="E466" s="1">
        <v>3</v>
      </c>
      <c r="F466" s="1">
        <v>4.0759999999999996</v>
      </c>
    </row>
    <row r="467" spans="2:6" x14ac:dyDescent="0.25">
      <c r="B467" s="1" t="s">
        <v>24</v>
      </c>
      <c r="C467" s="1">
        <v>129</v>
      </c>
      <c r="D467" s="1">
        <v>56</v>
      </c>
      <c r="E467" s="1">
        <v>3</v>
      </c>
      <c r="F467" s="1">
        <v>4.048</v>
      </c>
    </row>
    <row r="468" spans="2:6" x14ac:dyDescent="0.25">
      <c r="B468" s="1" t="s">
        <v>24</v>
      </c>
      <c r="C468" s="1">
        <v>130</v>
      </c>
      <c r="D468" s="1">
        <v>57</v>
      </c>
      <c r="E468" s="1">
        <v>3</v>
      </c>
      <c r="F468" s="1">
        <v>4.0789999999999997</v>
      </c>
    </row>
    <row r="469" spans="2:6" x14ac:dyDescent="0.25">
      <c r="B469" s="1" t="s">
        <v>24</v>
      </c>
      <c r="C469" s="1">
        <v>131</v>
      </c>
      <c r="D469" s="1">
        <v>58</v>
      </c>
      <c r="E469" s="1">
        <v>3</v>
      </c>
      <c r="F469" s="1">
        <v>4.0540000000000003</v>
      </c>
    </row>
    <row r="470" spans="2:6" x14ac:dyDescent="0.25">
      <c r="B470" s="1" t="s">
        <v>24</v>
      </c>
      <c r="C470" s="1">
        <v>132</v>
      </c>
      <c r="D470" s="1">
        <v>59</v>
      </c>
      <c r="E470" s="1">
        <v>3</v>
      </c>
      <c r="F470" s="1">
        <v>4.0890000000000004</v>
      </c>
    </row>
    <row r="471" spans="2:6" x14ac:dyDescent="0.25">
      <c r="B471" s="1" t="s">
        <v>24</v>
      </c>
      <c r="C471" s="1">
        <v>133</v>
      </c>
      <c r="D471" s="1">
        <v>60</v>
      </c>
      <c r="E471" s="1">
        <v>3</v>
      </c>
      <c r="F471" s="1">
        <v>4.0650000000000004</v>
      </c>
    </row>
    <row r="472" spans="2:6" x14ac:dyDescent="0.25">
      <c r="B472" s="1" t="s">
        <v>24</v>
      </c>
      <c r="C472" s="1">
        <v>134</v>
      </c>
      <c r="D472" s="1">
        <v>61</v>
      </c>
      <c r="E472" s="1">
        <v>3</v>
      </c>
      <c r="F472" s="1">
        <v>4.3129999999999997</v>
      </c>
    </row>
    <row r="473" spans="2:6" x14ac:dyDescent="0.25">
      <c r="B473" s="1" t="s">
        <v>24</v>
      </c>
      <c r="C473" s="1">
        <v>135</v>
      </c>
      <c r="D473" s="1">
        <v>62</v>
      </c>
      <c r="E473" s="1">
        <v>3</v>
      </c>
      <c r="F473" s="1">
        <v>4.0990000000000002</v>
      </c>
    </row>
    <row r="474" spans="2:6" x14ac:dyDescent="0.25">
      <c r="B474" s="1" t="s">
        <v>24</v>
      </c>
      <c r="C474" s="1">
        <v>136</v>
      </c>
      <c r="D474" s="1">
        <v>63</v>
      </c>
      <c r="E474" s="1">
        <v>3</v>
      </c>
      <c r="F474" s="1">
        <v>4.0780000000000003</v>
      </c>
    </row>
    <row r="475" spans="2:6" x14ac:dyDescent="0.25">
      <c r="B475" s="1" t="s">
        <v>24</v>
      </c>
      <c r="C475" s="1">
        <v>137</v>
      </c>
      <c r="D475" s="1">
        <v>64</v>
      </c>
      <c r="E475" s="1">
        <v>3</v>
      </c>
      <c r="F475" s="1">
        <v>5.7990000000000004</v>
      </c>
    </row>
    <row r="476" spans="2:6" x14ac:dyDescent="0.25">
      <c r="B476" s="1" t="s">
        <v>24</v>
      </c>
      <c r="C476" s="1">
        <v>138</v>
      </c>
      <c r="D476" s="1">
        <v>65</v>
      </c>
      <c r="E476" s="1">
        <v>3</v>
      </c>
      <c r="F476" s="1">
        <v>4.0869999999999997</v>
      </c>
    </row>
    <row r="477" spans="2:6" x14ac:dyDescent="0.25">
      <c r="B477" s="1" t="s">
        <v>24</v>
      </c>
      <c r="C477" s="1">
        <v>139</v>
      </c>
      <c r="D477" s="1">
        <v>66</v>
      </c>
      <c r="E477" s="1">
        <v>3</v>
      </c>
      <c r="F477" s="1">
        <v>4.0919999999999996</v>
      </c>
    </row>
    <row r="478" spans="2:6" x14ac:dyDescent="0.25">
      <c r="B478" s="1" t="s">
        <v>24</v>
      </c>
      <c r="C478" s="1">
        <v>140</v>
      </c>
      <c r="D478" s="1">
        <v>67</v>
      </c>
      <c r="E478" s="1">
        <v>3</v>
      </c>
      <c r="F478" s="1">
        <v>4.0190000000000001</v>
      </c>
    </row>
    <row r="479" spans="2:6" x14ac:dyDescent="0.25">
      <c r="B479" s="1" t="s">
        <v>24</v>
      </c>
      <c r="C479" s="1">
        <v>141</v>
      </c>
      <c r="D479" s="1">
        <v>68</v>
      </c>
      <c r="E479" s="1">
        <v>3</v>
      </c>
      <c r="F479" s="1">
        <v>4.0549999999999997</v>
      </c>
    </row>
    <row r="480" spans="2:6" x14ac:dyDescent="0.25">
      <c r="B480" s="1" t="s">
        <v>24</v>
      </c>
      <c r="C480" s="1">
        <v>142</v>
      </c>
      <c r="D480" s="1">
        <v>69</v>
      </c>
      <c r="E480" s="1">
        <v>3</v>
      </c>
      <c r="F480" s="1">
        <v>4.0709999999999997</v>
      </c>
    </row>
    <row r="481" spans="2:6" x14ac:dyDescent="0.25">
      <c r="B481" s="1" t="s">
        <v>24</v>
      </c>
      <c r="C481" s="1">
        <v>143</v>
      </c>
      <c r="D481" s="1">
        <v>70</v>
      </c>
      <c r="E481" s="1">
        <v>3</v>
      </c>
      <c r="F481" s="1">
        <v>4.1130000000000004</v>
      </c>
    </row>
    <row r="482" spans="2:6" x14ac:dyDescent="0.25">
      <c r="B482" s="1" t="s">
        <v>24</v>
      </c>
      <c r="C482" s="1">
        <v>144</v>
      </c>
      <c r="D482" s="1">
        <v>71</v>
      </c>
      <c r="E482" s="1">
        <v>3</v>
      </c>
      <c r="F482" s="1">
        <v>4.0640000000000001</v>
      </c>
    </row>
    <row r="483" spans="2:6" x14ac:dyDescent="0.25">
      <c r="B483" s="1" t="s">
        <v>24</v>
      </c>
      <c r="C483" s="1">
        <v>145</v>
      </c>
      <c r="D483" s="1">
        <v>72</v>
      </c>
      <c r="E483" s="1">
        <v>3</v>
      </c>
      <c r="F483" s="1">
        <v>4.0759999999999996</v>
      </c>
    </row>
    <row r="484" spans="2:6" x14ac:dyDescent="0.25">
      <c r="B484" s="1" t="s">
        <v>24</v>
      </c>
      <c r="C484" s="1">
        <v>146</v>
      </c>
      <c r="D484" s="1">
        <v>73</v>
      </c>
      <c r="E484" s="1">
        <v>3</v>
      </c>
      <c r="F484" s="1">
        <v>4.077</v>
      </c>
    </row>
    <row r="485" spans="2:6" x14ac:dyDescent="0.25">
      <c r="B485" s="1" t="s">
        <v>30</v>
      </c>
      <c r="C485" s="1">
        <v>1</v>
      </c>
      <c r="D485" s="1">
        <v>1</v>
      </c>
      <c r="E485" s="1">
        <v>1</v>
      </c>
      <c r="F485" s="1">
        <v>4.7309999999999999</v>
      </c>
    </row>
    <row r="486" spans="2:6" x14ac:dyDescent="0.25">
      <c r="B486" s="1" t="s">
        <v>30</v>
      </c>
      <c r="C486" s="1">
        <v>2</v>
      </c>
      <c r="D486" s="1">
        <v>2</v>
      </c>
      <c r="E486" s="1">
        <v>1</v>
      </c>
      <c r="F486" s="1">
        <v>3.9910000000000001</v>
      </c>
    </row>
    <row r="487" spans="2:6" x14ac:dyDescent="0.25">
      <c r="B487" s="1" t="s">
        <v>30</v>
      </c>
      <c r="C487" s="1">
        <v>3</v>
      </c>
      <c r="D487" s="1">
        <v>3</v>
      </c>
      <c r="E487" s="1">
        <v>1</v>
      </c>
      <c r="F487" s="1">
        <v>4.0190000000000001</v>
      </c>
    </row>
    <row r="488" spans="2:6" x14ac:dyDescent="0.25">
      <c r="B488" s="1" t="s">
        <v>30</v>
      </c>
      <c r="C488" s="1">
        <v>4</v>
      </c>
      <c r="D488" s="1">
        <v>4</v>
      </c>
      <c r="E488" s="1">
        <v>1</v>
      </c>
      <c r="F488" s="1">
        <v>4.12</v>
      </c>
    </row>
    <row r="489" spans="2:6" x14ac:dyDescent="0.25">
      <c r="B489" s="1" t="s">
        <v>30</v>
      </c>
      <c r="C489" s="1">
        <v>5</v>
      </c>
      <c r="D489" s="1">
        <v>5</v>
      </c>
      <c r="E489" s="1">
        <v>1</v>
      </c>
      <c r="F489" s="1">
        <v>4.0659999999999998</v>
      </c>
    </row>
    <row r="490" spans="2:6" x14ac:dyDescent="0.25">
      <c r="B490" s="1" t="s">
        <v>30</v>
      </c>
      <c r="C490" s="1">
        <v>6</v>
      </c>
      <c r="D490" s="1">
        <v>6</v>
      </c>
      <c r="E490" s="1">
        <v>1</v>
      </c>
      <c r="F490" s="1">
        <v>4.1449999999999996</v>
      </c>
    </row>
    <row r="491" spans="2:6" x14ac:dyDescent="0.25">
      <c r="B491" s="1" t="s">
        <v>30</v>
      </c>
      <c r="C491" s="1">
        <v>7</v>
      </c>
      <c r="D491" s="1">
        <v>7</v>
      </c>
      <c r="E491" s="1">
        <v>1</v>
      </c>
      <c r="F491" s="1">
        <v>4.1459999999999999</v>
      </c>
    </row>
    <row r="492" spans="2:6" x14ac:dyDescent="0.25">
      <c r="B492" s="1" t="s">
        <v>30</v>
      </c>
      <c r="C492" s="1">
        <v>8</v>
      </c>
      <c r="D492" s="1">
        <v>8</v>
      </c>
      <c r="E492" s="1">
        <v>1</v>
      </c>
      <c r="F492" s="1">
        <v>4.0510000000000002</v>
      </c>
    </row>
    <row r="493" spans="2:6" x14ac:dyDescent="0.25">
      <c r="B493" s="1" t="s">
        <v>30</v>
      </c>
      <c r="C493" s="1">
        <v>9</v>
      </c>
      <c r="D493" s="1">
        <v>9</v>
      </c>
      <c r="E493" s="1">
        <v>1</v>
      </c>
      <c r="F493" s="1">
        <v>5.4619999999999997</v>
      </c>
    </row>
    <row r="494" spans="2:6" x14ac:dyDescent="0.25">
      <c r="B494" s="1" t="s">
        <v>30</v>
      </c>
      <c r="C494" s="1">
        <v>10</v>
      </c>
      <c r="D494" s="1">
        <v>10</v>
      </c>
      <c r="E494" s="1">
        <v>1</v>
      </c>
      <c r="F494" s="1">
        <v>4.1239999999999997</v>
      </c>
    </row>
    <row r="495" spans="2:6" x14ac:dyDescent="0.25">
      <c r="B495" s="1" t="s">
        <v>30</v>
      </c>
      <c r="C495" s="1">
        <v>11</v>
      </c>
      <c r="D495" s="1">
        <v>11</v>
      </c>
      <c r="E495" s="1">
        <v>1</v>
      </c>
      <c r="F495" s="1">
        <v>4.0629999999999997</v>
      </c>
    </row>
    <row r="496" spans="2:6" x14ac:dyDescent="0.25">
      <c r="B496" s="1" t="s">
        <v>30</v>
      </c>
      <c r="C496" s="1">
        <v>12</v>
      </c>
      <c r="D496" s="1">
        <v>12</v>
      </c>
      <c r="E496" s="1">
        <v>1</v>
      </c>
      <c r="F496" s="1">
        <v>4.1029999999999998</v>
      </c>
    </row>
    <row r="497" spans="2:6" x14ac:dyDescent="0.25">
      <c r="B497" s="1" t="s">
        <v>30</v>
      </c>
      <c r="C497" s="1">
        <v>13</v>
      </c>
      <c r="D497" s="1">
        <v>13</v>
      </c>
      <c r="E497" s="1">
        <v>1</v>
      </c>
      <c r="F497" s="1">
        <v>4.1289999999999996</v>
      </c>
    </row>
    <row r="498" spans="2:6" x14ac:dyDescent="0.25">
      <c r="B498" s="1" t="s">
        <v>30</v>
      </c>
      <c r="C498" s="1">
        <v>14</v>
      </c>
      <c r="D498" s="1">
        <v>14</v>
      </c>
      <c r="E498" s="1">
        <v>1</v>
      </c>
      <c r="F498" s="1">
        <v>4.1050000000000004</v>
      </c>
    </row>
    <row r="499" spans="2:6" x14ac:dyDescent="0.25">
      <c r="B499" s="1" t="s">
        <v>30</v>
      </c>
      <c r="C499" s="1">
        <v>15</v>
      </c>
      <c r="D499" s="1">
        <v>15</v>
      </c>
      <c r="E499" s="1">
        <v>1</v>
      </c>
      <c r="F499" s="1">
        <v>4.0910000000000002</v>
      </c>
    </row>
    <row r="500" spans="2:6" x14ac:dyDescent="0.25">
      <c r="B500" s="1" t="s">
        <v>30</v>
      </c>
      <c r="C500" s="1">
        <v>16</v>
      </c>
      <c r="D500" s="1">
        <v>16</v>
      </c>
      <c r="E500" s="1">
        <v>1</v>
      </c>
      <c r="F500" s="1">
        <v>4.9630000000000001</v>
      </c>
    </row>
    <row r="501" spans="2:6" x14ac:dyDescent="0.25">
      <c r="B501" s="1" t="s">
        <v>30</v>
      </c>
      <c r="C501" s="1">
        <v>17</v>
      </c>
      <c r="D501" s="1">
        <v>17</v>
      </c>
      <c r="E501" s="1">
        <v>1</v>
      </c>
      <c r="F501" s="1">
        <v>4.1310000000000002</v>
      </c>
    </row>
    <row r="502" spans="2:6" x14ac:dyDescent="0.25">
      <c r="B502" s="1" t="s">
        <v>30</v>
      </c>
      <c r="C502" s="1">
        <v>18</v>
      </c>
      <c r="D502" s="1">
        <v>18</v>
      </c>
      <c r="E502" s="1">
        <v>1</v>
      </c>
      <c r="F502" s="1">
        <v>4.0720000000000001</v>
      </c>
    </row>
    <row r="503" spans="2:6" x14ac:dyDescent="0.25">
      <c r="B503" s="1" t="s">
        <v>30</v>
      </c>
      <c r="C503" s="1">
        <v>19</v>
      </c>
      <c r="D503" s="1">
        <v>19</v>
      </c>
      <c r="E503" s="1">
        <v>1</v>
      </c>
      <c r="F503" s="1">
        <v>4.0739999999999998</v>
      </c>
    </row>
    <row r="504" spans="2:6" x14ac:dyDescent="0.25">
      <c r="B504" s="1" t="s">
        <v>30</v>
      </c>
      <c r="C504" s="1">
        <v>20</v>
      </c>
      <c r="D504" s="1">
        <v>20</v>
      </c>
      <c r="E504" s="1">
        <v>1</v>
      </c>
      <c r="F504" s="1">
        <v>4.0270000000000001</v>
      </c>
    </row>
    <row r="505" spans="2:6" x14ac:dyDescent="0.25">
      <c r="B505" s="1" t="s">
        <v>30</v>
      </c>
      <c r="C505" s="1">
        <v>21</v>
      </c>
      <c r="D505" s="1">
        <v>21</v>
      </c>
      <c r="E505" s="1">
        <v>1</v>
      </c>
      <c r="F505" s="1">
        <v>5.33</v>
      </c>
    </row>
    <row r="506" spans="2:6" x14ac:dyDescent="0.25">
      <c r="B506" s="1" t="s">
        <v>30</v>
      </c>
      <c r="C506" s="1">
        <v>22</v>
      </c>
      <c r="D506" s="1">
        <v>22</v>
      </c>
      <c r="E506" s="1">
        <v>1</v>
      </c>
      <c r="F506" s="1">
        <v>4.0570000000000004</v>
      </c>
    </row>
    <row r="507" spans="2:6" x14ac:dyDescent="0.25">
      <c r="B507" s="1" t="s">
        <v>30</v>
      </c>
      <c r="C507" s="1">
        <v>23</v>
      </c>
      <c r="D507" s="1">
        <v>23</v>
      </c>
      <c r="E507" s="1">
        <v>1</v>
      </c>
      <c r="F507" s="1">
        <v>4.0519999999999996</v>
      </c>
    </row>
    <row r="508" spans="2:6" x14ac:dyDescent="0.25">
      <c r="B508" s="1" t="s">
        <v>30</v>
      </c>
      <c r="C508" s="1">
        <v>24</v>
      </c>
      <c r="D508" s="1">
        <v>24</v>
      </c>
      <c r="E508" s="1">
        <v>1</v>
      </c>
      <c r="F508" s="1">
        <v>3.6760000000000002</v>
      </c>
    </row>
    <row r="509" spans="2:6" x14ac:dyDescent="0.25">
      <c r="B509" s="1" t="s">
        <v>30</v>
      </c>
      <c r="C509" s="1">
        <v>25</v>
      </c>
      <c r="D509" s="1">
        <v>25</v>
      </c>
      <c r="E509" s="1">
        <v>1</v>
      </c>
      <c r="F509" s="1">
        <v>4.0730000000000004</v>
      </c>
    </row>
    <row r="510" spans="2:6" x14ac:dyDescent="0.25">
      <c r="B510" s="1" t="s">
        <v>30</v>
      </c>
      <c r="C510" s="1">
        <v>26</v>
      </c>
      <c r="D510" s="1">
        <v>26</v>
      </c>
      <c r="E510" s="1">
        <v>1</v>
      </c>
      <c r="F510" s="1">
        <v>4</v>
      </c>
    </row>
    <row r="511" spans="2:6" x14ac:dyDescent="0.25">
      <c r="B511" s="1" t="s">
        <v>30</v>
      </c>
      <c r="C511" s="1">
        <v>27</v>
      </c>
      <c r="D511" s="1">
        <v>27</v>
      </c>
      <c r="E511" s="1">
        <v>1</v>
      </c>
      <c r="F511" s="1">
        <v>4.07</v>
      </c>
    </row>
    <row r="512" spans="2:6" x14ac:dyDescent="0.25">
      <c r="B512" s="1" t="s">
        <v>30</v>
      </c>
      <c r="C512" s="1">
        <v>28</v>
      </c>
      <c r="D512" s="1">
        <v>28</v>
      </c>
      <c r="E512" s="1">
        <v>1</v>
      </c>
      <c r="F512" s="1">
        <v>4.0540000000000003</v>
      </c>
    </row>
    <row r="513" spans="2:6" x14ac:dyDescent="0.25">
      <c r="B513" s="1" t="s">
        <v>30</v>
      </c>
      <c r="C513" s="1">
        <v>29</v>
      </c>
      <c r="D513" s="1">
        <v>29</v>
      </c>
      <c r="E513" s="1">
        <v>1</v>
      </c>
      <c r="F513" s="1">
        <v>4.0750000000000002</v>
      </c>
    </row>
    <row r="514" spans="2:6" x14ac:dyDescent="0.25">
      <c r="B514" s="1" t="s">
        <v>30</v>
      </c>
      <c r="C514" s="1">
        <v>30</v>
      </c>
      <c r="D514" s="1">
        <v>30</v>
      </c>
      <c r="E514" s="1">
        <v>1</v>
      </c>
      <c r="F514" s="1">
        <v>3.9950000000000001</v>
      </c>
    </row>
    <row r="515" spans="2:6" x14ac:dyDescent="0.25">
      <c r="B515" s="1" t="s">
        <v>30</v>
      </c>
      <c r="C515" s="1">
        <v>31</v>
      </c>
      <c r="D515" s="1">
        <v>31</v>
      </c>
      <c r="E515" s="1">
        <v>1</v>
      </c>
      <c r="F515" s="1">
        <v>4.0869999999999997</v>
      </c>
    </row>
    <row r="516" spans="2:6" x14ac:dyDescent="0.25">
      <c r="B516" s="1" t="s">
        <v>30</v>
      </c>
      <c r="C516" s="1">
        <v>32</v>
      </c>
      <c r="D516" s="1">
        <v>32</v>
      </c>
      <c r="E516" s="1">
        <v>1</v>
      </c>
      <c r="F516" s="1">
        <v>4.056</v>
      </c>
    </row>
    <row r="517" spans="2:6" x14ac:dyDescent="0.25">
      <c r="B517" s="1" t="s">
        <v>30</v>
      </c>
      <c r="C517" s="1">
        <v>33</v>
      </c>
      <c r="D517" s="1">
        <v>33</v>
      </c>
      <c r="E517" s="1">
        <v>1</v>
      </c>
      <c r="F517" s="1">
        <v>4.0510000000000002</v>
      </c>
    </row>
    <row r="518" spans="2:6" x14ac:dyDescent="0.25">
      <c r="B518" s="1" t="s">
        <v>30</v>
      </c>
      <c r="C518" s="1">
        <v>34</v>
      </c>
      <c r="D518" s="1">
        <v>34</v>
      </c>
      <c r="E518" s="1">
        <v>1</v>
      </c>
      <c r="F518" s="1">
        <v>4.0389999999999997</v>
      </c>
    </row>
    <row r="519" spans="2:6" x14ac:dyDescent="0.25">
      <c r="B519" s="1" t="s">
        <v>30</v>
      </c>
      <c r="C519" s="1">
        <v>35</v>
      </c>
      <c r="D519" s="1">
        <v>35</v>
      </c>
      <c r="E519" s="1">
        <v>1</v>
      </c>
      <c r="F519" s="1">
        <v>4.1369999999999996</v>
      </c>
    </row>
    <row r="520" spans="2:6" x14ac:dyDescent="0.25">
      <c r="B520" s="1" t="s">
        <v>30</v>
      </c>
      <c r="C520" s="1">
        <v>36</v>
      </c>
      <c r="D520" s="1">
        <v>36</v>
      </c>
      <c r="E520" s="1">
        <v>1</v>
      </c>
      <c r="F520" s="1">
        <v>4.077</v>
      </c>
    </row>
    <row r="521" spans="2:6" x14ac:dyDescent="0.25">
      <c r="B521" s="1" t="s">
        <v>30</v>
      </c>
      <c r="C521" s="1">
        <v>37</v>
      </c>
      <c r="D521" s="1">
        <v>37</v>
      </c>
      <c r="E521" s="1">
        <v>1</v>
      </c>
      <c r="F521" s="1">
        <v>3.988</v>
      </c>
    </row>
    <row r="522" spans="2:6" x14ac:dyDescent="0.25">
      <c r="B522" s="1" t="s">
        <v>30</v>
      </c>
      <c r="C522" s="1">
        <v>38</v>
      </c>
      <c r="D522" s="1">
        <v>38</v>
      </c>
      <c r="E522" s="1">
        <v>1</v>
      </c>
      <c r="F522" s="1">
        <v>4.0119999999999996</v>
      </c>
    </row>
    <row r="523" spans="2:6" x14ac:dyDescent="0.25">
      <c r="B523" s="1" t="s">
        <v>30</v>
      </c>
      <c r="C523" s="1">
        <v>39</v>
      </c>
      <c r="D523" s="1">
        <v>39</v>
      </c>
      <c r="E523" s="1">
        <v>1</v>
      </c>
      <c r="F523" s="1">
        <v>4.0090000000000003</v>
      </c>
    </row>
    <row r="524" spans="2:6" x14ac:dyDescent="0.25">
      <c r="B524" s="1" t="s">
        <v>30</v>
      </c>
      <c r="C524" s="1">
        <v>40</v>
      </c>
      <c r="D524" s="1">
        <v>40</v>
      </c>
      <c r="E524" s="1">
        <v>1</v>
      </c>
      <c r="F524" s="1">
        <v>4.0049999999999999</v>
      </c>
    </row>
    <row r="525" spans="2:6" x14ac:dyDescent="0.25">
      <c r="B525" s="1" t="s">
        <v>30</v>
      </c>
      <c r="C525" s="1">
        <v>41</v>
      </c>
      <c r="D525" s="1">
        <v>41</v>
      </c>
      <c r="E525" s="1">
        <v>1</v>
      </c>
      <c r="F525" s="1">
        <v>4.0510000000000002</v>
      </c>
    </row>
    <row r="526" spans="2:6" x14ac:dyDescent="0.25">
      <c r="B526" s="1" t="s">
        <v>30</v>
      </c>
      <c r="C526" s="1">
        <v>42</v>
      </c>
      <c r="D526" s="1">
        <v>42</v>
      </c>
      <c r="E526" s="1">
        <v>1</v>
      </c>
      <c r="F526" s="1">
        <v>4.069</v>
      </c>
    </row>
    <row r="527" spans="2:6" x14ac:dyDescent="0.25">
      <c r="B527" s="1" t="s">
        <v>30</v>
      </c>
      <c r="C527" s="1">
        <v>43</v>
      </c>
      <c r="D527" s="1">
        <v>43</v>
      </c>
      <c r="E527" s="1">
        <v>1</v>
      </c>
      <c r="F527" s="1">
        <v>5.5789999999999997</v>
      </c>
    </row>
    <row r="528" spans="2:6" x14ac:dyDescent="0.25">
      <c r="B528" s="1" t="s">
        <v>30</v>
      </c>
      <c r="C528" s="1">
        <v>44</v>
      </c>
      <c r="D528" s="1">
        <v>44</v>
      </c>
      <c r="E528" s="1">
        <v>1</v>
      </c>
      <c r="F528" s="1">
        <v>4.0430000000000001</v>
      </c>
    </row>
    <row r="529" spans="2:6" x14ac:dyDescent="0.25">
      <c r="B529" s="1" t="s">
        <v>30</v>
      </c>
      <c r="C529" s="1">
        <v>45</v>
      </c>
      <c r="D529" s="1">
        <v>45</v>
      </c>
      <c r="E529" s="1">
        <v>1</v>
      </c>
      <c r="F529" s="1">
        <v>3.988</v>
      </c>
    </row>
    <row r="530" spans="2:6" x14ac:dyDescent="0.25">
      <c r="B530" s="1" t="s">
        <v>30</v>
      </c>
      <c r="C530" s="1">
        <v>46</v>
      </c>
      <c r="D530" s="1">
        <v>46</v>
      </c>
      <c r="E530" s="1">
        <v>1</v>
      </c>
      <c r="F530" s="1">
        <v>4.0339999999999998</v>
      </c>
    </row>
    <row r="531" spans="2:6" x14ac:dyDescent="0.25">
      <c r="B531" s="1" t="s">
        <v>30</v>
      </c>
      <c r="C531" s="1">
        <v>47</v>
      </c>
      <c r="D531" s="1">
        <v>47</v>
      </c>
      <c r="E531" s="1">
        <v>1</v>
      </c>
      <c r="F531" s="1">
        <v>4.0599999999999996</v>
      </c>
    </row>
    <row r="532" spans="2:6" x14ac:dyDescent="0.25">
      <c r="B532" s="1" t="s">
        <v>30</v>
      </c>
      <c r="C532" s="1">
        <v>48</v>
      </c>
      <c r="D532" s="1">
        <v>48</v>
      </c>
      <c r="E532" s="1">
        <v>1</v>
      </c>
      <c r="F532" s="1">
        <v>4.1050000000000004</v>
      </c>
    </row>
    <row r="533" spans="2:6" x14ac:dyDescent="0.25">
      <c r="B533" s="1" t="s">
        <v>30</v>
      </c>
      <c r="C533" s="1">
        <v>49</v>
      </c>
      <c r="D533" s="1">
        <v>49</v>
      </c>
      <c r="E533" s="1">
        <v>1</v>
      </c>
      <c r="F533" s="1">
        <v>4.0629999999999997</v>
      </c>
    </row>
    <row r="534" spans="2:6" x14ac:dyDescent="0.25">
      <c r="B534" s="1" t="s">
        <v>30</v>
      </c>
      <c r="C534" s="1">
        <v>50</v>
      </c>
      <c r="D534" s="1">
        <v>50</v>
      </c>
      <c r="E534" s="1">
        <v>1</v>
      </c>
      <c r="F534" s="1">
        <v>4.0289999999999999</v>
      </c>
    </row>
    <row r="535" spans="2:6" x14ac:dyDescent="0.25">
      <c r="B535" s="1" t="s">
        <v>30</v>
      </c>
      <c r="C535" s="1">
        <v>51</v>
      </c>
      <c r="D535" s="1">
        <v>51</v>
      </c>
      <c r="E535" s="1">
        <v>1</v>
      </c>
      <c r="F535" s="1">
        <v>4.0789999999999997</v>
      </c>
    </row>
    <row r="536" spans="2:6" x14ac:dyDescent="0.25">
      <c r="B536" s="1" t="s">
        <v>30</v>
      </c>
      <c r="C536" s="1">
        <v>52</v>
      </c>
      <c r="D536" s="1">
        <v>52</v>
      </c>
      <c r="E536" s="1">
        <v>1</v>
      </c>
      <c r="F536" s="1">
        <v>4.0490000000000004</v>
      </c>
    </row>
    <row r="537" spans="2:6" x14ac:dyDescent="0.25">
      <c r="B537" s="1" t="s">
        <v>30</v>
      </c>
      <c r="C537" s="1">
        <v>53</v>
      </c>
      <c r="D537" s="1">
        <v>53</v>
      </c>
      <c r="E537" s="1">
        <v>1</v>
      </c>
      <c r="F537" s="1">
        <v>4.0739999999999998</v>
      </c>
    </row>
    <row r="538" spans="2:6" x14ac:dyDescent="0.25">
      <c r="B538" s="1" t="s">
        <v>30</v>
      </c>
      <c r="C538" s="1">
        <v>54</v>
      </c>
      <c r="D538" s="1">
        <v>54</v>
      </c>
      <c r="E538" s="1">
        <v>1</v>
      </c>
      <c r="F538" s="1">
        <v>4.1580000000000004</v>
      </c>
    </row>
    <row r="539" spans="2:6" x14ac:dyDescent="0.25">
      <c r="B539" s="1" t="s">
        <v>30</v>
      </c>
      <c r="C539" s="1">
        <v>55</v>
      </c>
      <c r="D539" s="1">
        <v>55</v>
      </c>
      <c r="E539" s="1">
        <v>1</v>
      </c>
      <c r="F539" s="1">
        <v>4.0599999999999996</v>
      </c>
    </row>
    <row r="540" spans="2:6" x14ac:dyDescent="0.25">
      <c r="B540" s="1" t="s">
        <v>30</v>
      </c>
      <c r="C540" s="1">
        <v>56</v>
      </c>
      <c r="D540" s="1">
        <v>56</v>
      </c>
      <c r="E540" s="1">
        <v>1</v>
      </c>
      <c r="F540" s="1">
        <v>4.03</v>
      </c>
    </row>
    <row r="541" spans="2:6" x14ac:dyDescent="0.25">
      <c r="B541" s="1" t="s">
        <v>30</v>
      </c>
      <c r="C541" s="1">
        <v>57</v>
      </c>
      <c r="D541" s="1">
        <v>57</v>
      </c>
      <c r="E541" s="1">
        <v>1</v>
      </c>
      <c r="F541" s="1">
        <v>4.048</v>
      </c>
    </row>
    <row r="542" spans="2:6" x14ac:dyDescent="0.25">
      <c r="B542" s="1" t="s">
        <v>30</v>
      </c>
      <c r="C542" s="1">
        <v>58</v>
      </c>
      <c r="D542" s="1">
        <v>58</v>
      </c>
      <c r="E542" s="1">
        <v>1</v>
      </c>
      <c r="F542" s="1">
        <v>4.0529999999999999</v>
      </c>
    </row>
    <row r="543" spans="2:6" x14ac:dyDescent="0.25">
      <c r="B543" s="1" t="s">
        <v>30</v>
      </c>
      <c r="C543" s="1">
        <v>59</v>
      </c>
      <c r="D543" s="1">
        <v>59</v>
      </c>
      <c r="E543" s="1">
        <v>1</v>
      </c>
      <c r="F543" s="1">
        <v>4.0540000000000003</v>
      </c>
    </row>
    <row r="544" spans="2:6" x14ac:dyDescent="0.25">
      <c r="B544" s="1" t="s">
        <v>30</v>
      </c>
      <c r="C544" s="1">
        <v>60</v>
      </c>
      <c r="D544" s="1">
        <v>60</v>
      </c>
      <c r="E544" s="1">
        <v>1</v>
      </c>
      <c r="F544" s="1">
        <v>4.0199999999999996</v>
      </c>
    </row>
    <row r="545" spans="2:6" x14ac:dyDescent="0.25">
      <c r="B545" s="1" t="s">
        <v>30</v>
      </c>
      <c r="C545" s="1">
        <v>61</v>
      </c>
      <c r="D545" s="1">
        <v>61</v>
      </c>
      <c r="E545" s="1">
        <v>1</v>
      </c>
      <c r="F545" s="1">
        <v>4.0739999999999998</v>
      </c>
    </row>
    <row r="546" spans="2:6" x14ac:dyDescent="0.25">
      <c r="B546" s="1" t="s">
        <v>30</v>
      </c>
      <c r="C546" s="1">
        <v>62</v>
      </c>
      <c r="D546" s="1">
        <v>62</v>
      </c>
      <c r="E546" s="1">
        <v>1</v>
      </c>
      <c r="F546" s="1">
        <v>4.0359999999999996</v>
      </c>
    </row>
    <row r="547" spans="2:6" x14ac:dyDescent="0.25">
      <c r="B547" s="1" t="s">
        <v>30</v>
      </c>
      <c r="C547" s="1">
        <v>63</v>
      </c>
      <c r="D547" s="1">
        <v>63</v>
      </c>
      <c r="E547" s="1">
        <v>1</v>
      </c>
      <c r="F547" s="1">
        <v>4.0330000000000004</v>
      </c>
    </row>
    <row r="548" spans="2:6" x14ac:dyDescent="0.25">
      <c r="B548" s="1" t="s">
        <v>30</v>
      </c>
      <c r="C548" s="1">
        <v>64</v>
      </c>
      <c r="D548" s="1">
        <v>64</v>
      </c>
      <c r="E548" s="1">
        <v>1</v>
      </c>
      <c r="F548" s="1">
        <v>4.077</v>
      </c>
    </row>
    <row r="549" spans="2:6" x14ac:dyDescent="0.25">
      <c r="B549" s="1" t="s">
        <v>30</v>
      </c>
      <c r="C549" s="1">
        <v>65</v>
      </c>
      <c r="D549" s="1">
        <v>65</v>
      </c>
      <c r="E549" s="1">
        <v>1</v>
      </c>
      <c r="F549" s="1">
        <v>4.0830000000000002</v>
      </c>
    </row>
    <row r="550" spans="2:6" x14ac:dyDescent="0.25">
      <c r="B550" s="1" t="s">
        <v>30</v>
      </c>
      <c r="C550" s="1">
        <v>66</v>
      </c>
      <c r="D550" s="1">
        <v>66</v>
      </c>
      <c r="E550" s="1">
        <v>1</v>
      </c>
      <c r="F550" s="1">
        <v>4.077</v>
      </c>
    </row>
    <row r="551" spans="2:6" x14ac:dyDescent="0.25">
      <c r="B551" s="1" t="s">
        <v>30</v>
      </c>
      <c r="C551" s="1">
        <v>67</v>
      </c>
      <c r="D551" s="1">
        <v>67</v>
      </c>
      <c r="E551" s="1">
        <v>1</v>
      </c>
      <c r="F551" s="1">
        <v>4.0709999999999997</v>
      </c>
    </row>
    <row r="552" spans="2:6" x14ac:dyDescent="0.25">
      <c r="B552" s="1" t="s">
        <v>30</v>
      </c>
      <c r="C552" s="1">
        <v>68</v>
      </c>
      <c r="D552" s="1">
        <v>68</v>
      </c>
      <c r="E552" s="1">
        <v>1</v>
      </c>
      <c r="F552" s="1">
        <v>4.0439999999999996</v>
      </c>
    </row>
    <row r="553" spans="2:6" x14ac:dyDescent="0.25">
      <c r="B553" s="1" t="s">
        <v>30</v>
      </c>
      <c r="C553" s="1">
        <v>69</v>
      </c>
      <c r="D553" s="1">
        <v>69</v>
      </c>
      <c r="E553" s="1">
        <v>1</v>
      </c>
      <c r="F553" s="1">
        <v>4.0819999999999999</v>
      </c>
    </row>
    <row r="554" spans="2:6" x14ac:dyDescent="0.25">
      <c r="B554" s="1" t="s">
        <v>30</v>
      </c>
      <c r="C554" s="1">
        <v>70</v>
      </c>
      <c r="D554" s="1">
        <v>70</v>
      </c>
      <c r="E554" s="1">
        <v>1</v>
      </c>
      <c r="F554" s="1">
        <v>4.0910000000000002</v>
      </c>
    </row>
    <row r="555" spans="2:6" x14ac:dyDescent="0.25">
      <c r="B555" s="1" t="s">
        <v>30</v>
      </c>
      <c r="C555" s="1">
        <v>71</v>
      </c>
      <c r="D555" s="1">
        <v>71</v>
      </c>
      <c r="E555" s="1">
        <v>1</v>
      </c>
      <c r="F555" s="1">
        <v>4.1070000000000002</v>
      </c>
    </row>
    <row r="556" spans="2:6" x14ac:dyDescent="0.25">
      <c r="B556" s="1" t="s">
        <v>30</v>
      </c>
      <c r="C556" s="1">
        <v>72</v>
      </c>
      <c r="D556" s="1">
        <v>72</v>
      </c>
      <c r="E556" s="1">
        <v>1</v>
      </c>
      <c r="F556" s="1">
        <v>4.0389999999999997</v>
      </c>
    </row>
    <row r="557" spans="2:6" x14ac:dyDescent="0.25">
      <c r="B557" s="1" t="s">
        <v>30</v>
      </c>
      <c r="C557" s="1">
        <v>146</v>
      </c>
      <c r="D557" s="1">
        <v>1</v>
      </c>
      <c r="E557" s="1">
        <v>2</v>
      </c>
      <c r="F557" s="1">
        <v>3.802</v>
      </c>
    </row>
    <row r="558" spans="2:6" x14ac:dyDescent="0.25">
      <c r="B558" s="1" t="s">
        <v>30</v>
      </c>
      <c r="C558" s="1">
        <v>147</v>
      </c>
      <c r="D558" s="1">
        <v>2</v>
      </c>
      <c r="E558" s="1">
        <v>2</v>
      </c>
      <c r="F558" s="1">
        <v>4.0309999999999997</v>
      </c>
    </row>
    <row r="559" spans="2:6" x14ac:dyDescent="0.25">
      <c r="B559" s="1" t="s">
        <v>30</v>
      </c>
      <c r="C559" s="1">
        <v>148</v>
      </c>
      <c r="D559" s="1">
        <v>3</v>
      </c>
      <c r="E559" s="1">
        <v>2</v>
      </c>
      <c r="F559" s="1">
        <v>4.0129999999999999</v>
      </c>
    </row>
    <row r="560" spans="2:6" x14ac:dyDescent="0.25">
      <c r="B560" s="1" t="s">
        <v>30</v>
      </c>
      <c r="C560" s="1">
        <v>149</v>
      </c>
      <c r="D560" s="1">
        <v>4</v>
      </c>
      <c r="E560" s="1">
        <v>2</v>
      </c>
      <c r="F560" s="1">
        <v>4.0279999999999996</v>
      </c>
    </row>
    <row r="561" spans="2:6" x14ac:dyDescent="0.25">
      <c r="B561" s="1" t="s">
        <v>30</v>
      </c>
      <c r="C561" s="1">
        <v>150</v>
      </c>
      <c r="D561" s="1">
        <v>5</v>
      </c>
      <c r="E561" s="1">
        <v>2</v>
      </c>
      <c r="F561" s="1">
        <v>3.9860000000000002</v>
      </c>
    </row>
    <row r="562" spans="2:6" x14ac:dyDescent="0.25">
      <c r="B562" s="1" t="s">
        <v>30</v>
      </c>
      <c r="C562" s="1">
        <v>151</v>
      </c>
      <c r="D562" s="1">
        <v>6</v>
      </c>
      <c r="E562" s="1">
        <v>2</v>
      </c>
      <c r="F562" s="1">
        <v>3.9860000000000002</v>
      </c>
    </row>
    <row r="563" spans="2:6" x14ac:dyDescent="0.25">
      <c r="B563" s="1" t="s">
        <v>30</v>
      </c>
      <c r="C563" s="1">
        <v>152</v>
      </c>
      <c r="D563" s="1">
        <v>7</v>
      </c>
      <c r="E563" s="1">
        <v>2</v>
      </c>
      <c r="F563" s="1">
        <v>4.032</v>
      </c>
    </row>
    <row r="564" spans="2:6" x14ac:dyDescent="0.25">
      <c r="B564" s="1" t="s">
        <v>30</v>
      </c>
      <c r="C564" s="1">
        <v>153</v>
      </c>
      <c r="D564" s="1">
        <v>8</v>
      </c>
      <c r="E564" s="1">
        <v>2</v>
      </c>
      <c r="F564" s="1">
        <v>4.1050000000000004</v>
      </c>
    </row>
    <row r="565" spans="2:6" x14ac:dyDescent="0.25">
      <c r="B565" s="1" t="s">
        <v>30</v>
      </c>
      <c r="C565" s="1">
        <v>154</v>
      </c>
      <c r="D565" s="1">
        <v>9</v>
      </c>
      <c r="E565" s="1">
        <v>2</v>
      </c>
      <c r="F565" s="1">
        <v>4.048</v>
      </c>
    </row>
    <row r="566" spans="2:6" x14ac:dyDescent="0.25">
      <c r="B566" s="1" t="s">
        <v>30</v>
      </c>
      <c r="C566" s="1">
        <v>155</v>
      </c>
      <c r="D566" s="1">
        <v>10</v>
      </c>
      <c r="E566" s="1">
        <v>2</v>
      </c>
      <c r="F566" s="1">
        <v>4</v>
      </c>
    </row>
    <row r="567" spans="2:6" x14ac:dyDescent="0.25">
      <c r="B567" s="1" t="s">
        <v>30</v>
      </c>
      <c r="C567" s="1">
        <v>156</v>
      </c>
      <c r="D567" s="1">
        <v>11</v>
      </c>
      <c r="E567" s="1">
        <v>2</v>
      </c>
      <c r="F567" s="1">
        <v>3.956</v>
      </c>
    </row>
    <row r="568" spans="2:6" x14ac:dyDescent="0.25">
      <c r="B568" s="1" t="s">
        <v>30</v>
      </c>
      <c r="C568" s="1">
        <v>157</v>
      </c>
      <c r="D568" s="1">
        <v>12</v>
      </c>
      <c r="E568" s="1">
        <v>2</v>
      </c>
      <c r="F568" s="1">
        <v>4.0519999999999996</v>
      </c>
    </row>
    <row r="569" spans="2:6" x14ac:dyDescent="0.25">
      <c r="B569" s="1" t="s">
        <v>30</v>
      </c>
      <c r="C569" s="1">
        <v>158</v>
      </c>
      <c r="D569" s="1">
        <v>13</v>
      </c>
      <c r="E569" s="1">
        <v>2</v>
      </c>
      <c r="F569" s="1">
        <v>4.0419999999999998</v>
      </c>
    </row>
    <row r="570" spans="2:6" x14ac:dyDescent="0.25">
      <c r="B570" s="1" t="s">
        <v>30</v>
      </c>
      <c r="C570" s="1">
        <v>159</v>
      </c>
      <c r="D570" s="1">
        <v>14</v>
      </c>
      <c r="E570" s="1">
        <v>2</v>
      </c>
      <c r="F570" s="1">
        <v>4.0119999999999996</v>
      </c>
    </row>
    <row r="571" spans="2:6" x14ac:dyDescent="0.25">
      <c r="B571" s="1" t="s">
        <v>30</v>
      </c>
      <c r="C571" s="1">
        <v>160</v>
      </c>
      <c r="D571" s="1">
        <v>15</v>
      </c>
      <c r="E571" s="1">
        <v>2</v>
      </c>
      <c r="F571" s="1">
        <v>3.9710000000000001</v>
      </c>
    </row>
    <row r="572" spans="2:6" x14ac:dyDescent="0.25">
      <c r="B572" s="1" t="s">
        <v>30</v>
      </c>
      <c r="C572" s="1">
        <v>161</v>
      </c>
      <c r="D572" s="1">
        <v>16</v>
      </c>
      <c r="E572" s="1">
        <v>2</v>
      </c>
      <c r="F572" s="1">
        <v>4.0339999999999998</v>
      </c>
    </row>
    <row r="573" spans="2:6" x14ac:dyDescent="0.25">
      <c r="B573" s="1" t="s">
        <v>30</v>
      </c>
      <c r="C573" s="1">
        <v>162</v>
      </c>
      <c r="D573" s="1">
        <v>17</v>
      </c>
      <c r="E573" s="1">
        <v>2</v>
      </c>
      <c r="F573" s="1">
        <v>6.258</v>
      </c>
    </row>
    <row r="574" spans="2:6" x14ac:dyDescent="0.25">
      <c r="B574" s="1" t="s">
        <v>30</v>
      </c>
      <c r="C574" s="1">
        <v>163</v>
      </c>
      <c r="D574" s="1">
        <v>18</v>
      </c>
      <c r="E574" s="1">
        <v>2</v>
      </c>
      <c r="F574" s="1">
        <v>4.0090000000000003</v>
      </c>
    </row>
    <row r="575" spans="2:6" x14ac:dyDescent="0.25">
      <c r="B575" s="1" t="s">
        <v>30</v>
      </c>
      <c r="C575" s="1">
        <v>164</v>
      </c>
      <c r="D575" s="1">
        <v>19</v>
      </c>
      <c r="E575" s="1">
        <v>2</v>
      </c>
      <c r="F575" s="1">
        <v>4.0570000000000004</v>
      </c>
    </row>
    <row r="576" spans="2:6" x14ac:dyDescent="0.25">
      <c r="B576" s="1" t="s">
        <v>30</v>
      </c>
      <c r="C576" s="1">
        <v>165</v>
      </c>
      <c r="D576" s="1">
        <v>20</v>
      </c>
      <c r="E576" s="1">
        <v>2</v>
      </c>
      <c r="F576" s="1">
        <v>4.0960000000000001</v>
      </c>
    </row>
    <row r="577" spans="2:6" x14ac:dyDescent="0.25">
      <c r="B577" s="1" t="s">
        <v>30</v>
      </c>
      <c r="C577" s="1">
        <v>166</v>
      </c>
      <c r="D577" s="1">
        <v>21</v>
      </c>
      <c r="E577" s="1">
        <v>2</v>
      </c>
      <c r="F577" s="1">
        <v>4.0410000000000004</v>
      </c>
    </row>
    <row r="578" spans="2:6" x14ac:dyDescent="0.25">
      <c r="B578" s="1" t="s">
        <v>30</v>
      </c>
      <c r="C578" s="1">
        <v>167</v>
      </c>
      <c r="D578" s="1">
        <v>22</v>
      </c>
      <c r="E578" s="1">
        <v>2</v>
      </c>
      <c r="F578" s="1">
        <v>3.9990000000000001</v>
      </c>
    </row>
    <row r="579" spans="2:6" x14ac:dyDescent="0.25">
      <c r="B579" s="1" t="s">
        <v>30</v>
      </c>
      <c r="C579" s="1">
        <v>168</v>
      </c>
      <c r="D579" s="1">
        <v>23</v>
      </c>
      <c r="E579" s="1">
        <v>2</v>
      </c>
      <c r="F579" s="1">
        <v>3.9350000000000001</v>
      </c>
    </row>
    <row r="580" spans="2:6" x14ac:dyDescent="0.25">
      <c r="B580" s="1" t="s">
        <v>30</v>
      </c>
      <c r="C580" s="1">
        <v>169</v>
      </c>
      <c r="D580" s="1">
        <v>24</v>
      </c>
      <c r="E580" s="1">
        <v>2</v>
      </c>
      <c r="F580" s="1">
        <v>3.9089999999999998</v>
      </c>
    </row>
    <row r="581" spans="2:6" x14ac:dyDescent="0.25">
      <c r="B581" s="1" t="s">
        <v>30</v>
      </c>
      <c r="C581" s="1">
        <v>170</v>
      </c>
      <c r="D581" s="1">
        <v>25</v>
      </c>
      <c r="E581" s="1">
        <v>2</v>
      </c>
      <c r="F581" s="1">
        <v>4.0179999999999998</v>
      </c>
    </row>
    <row r="582" spans="2:6" x14ac:dyDescent="0.25">
      <c r="B582" s="1" t="s">
        <v>30</v>
      </c>
      <c r="C582" s="1">
        <v>171</v>
      </c>
      <c r="D582" s="1">
        <v>26</v>
      </c>
      <c r="E582" s="1">
        <v>2</v>
      </c>
      <c r="F582" s="1">
        <v>4.0940000000000003</v>
      </c>
    </row>
    <row r="583" spans="2:6" x14ac:dyDescent="0.25">
      <c r="B583" s="1" t="s">
        <v>30</v>
      </c>
      <c r="C583" s="1">
        <v>172</v>
      </c>
      <c r="D583" s="1">
        <v>27</v>
      </c>
      <c r="E583" s="1">
        <v>2</v>
      </c>
      <c r="F583" s="1">
        <v>4.0490000000000004</v>
      </c>
    </row>
    <row r="584" spans="2:6" x14ac:dyDescent="0.25">
      <c r="B584" s="1" t="s">
        <v>30</v>
      </c>
      <c r="C584" s="1">
        <v>173</v>
      </c>
      <c r="D584" s="1">
        <v>28</v>
      </c>
      <c r="E584" s="1">
        <v>2</v>
      </c>
      <c r="F584" s="1">
        <v>5.38</v>
      </c>
    </row>
    <row r="585" spans="2:6" x14ac:dyDescent="0.25">
      <c r="B585" s="1" t="s">
        <v>30</v>
      </c>
      <c r="C585" s="1">
        <v>174</v>
      </c>
      <c r="D585" s="1">
        <v>29</v>
      </c>
      <c r="E585" s="1">
        <v>2</v>
      </c>
      <c r="F585" s="1">
        <v>3.9860000000000002</v>
      </c>
    </row>
    <row r="586" spans="2:6" x14ac:dyDescent="0.25">
      <c r="B586" s="1" t="s">
        <v>30</v>
      </c>
      <c r="C586" s="1">
        <v>175</v>
      </c>
      <c r="D586" s="1">
        <v>30</v>
      </c>
      <c r="E586" s="1">
        <v>2</v>
      </c>
      <c r="F586" s="1">
        <v>4.0129999999999999</v>
      </c>
    </row>
    <row r="587" spans="2:6" x14ac:dyDescent="0.25">
      <c r="B587" s="1" t="s">
        <v>30</v>
      </c>
      <c r="C587" s="1">
        <v>176</v>
      </c>
      <c r="D587" s="1">
        <v>31</v>
      </c>
      <c r="E587" s="1">
        <v>2</v>
      </c>
      <c r="F587" s="1">
        <v>3.9729999999999999</v>
      </c>
    </row>
    <row r="588" spans="2:6" x14ac:dyDescent="0.25">
      <c r="B588" s="1" t="s">
        <v>30</v>
      </c>
      <c r="C588" s="1">
        <v>177</v>
      </c>
      <c r="D588" s="1">
        <v>32</v>
      </c>
      <c r="E588" s="1">
        <v>2</v>
      </c>
      <c r="F588" s="1">
        <v>4.0759999999999996</v>
      </c>
    </row>
    <row r="589" spans="2:6" x14ac:dyDescent="0.25">
      <c r="B589" s="1" t="s">
        <v>30</v>
      </c>
      <c r="C589" s="1">
        <v>178</v>
      </c>
      <c r="D589" s="1">
        <v>33</v>
      </c>
      <c r="E589" s="1">
        <v>2</v>
      </c>
      <c r="F589" s="1">
        <v>4.0030000000000001</v>
      </c>
    </row>
    <row r="590" spans="2:6" x14ac:dyDescent="0.25">
      <c r="B590" s="1" t="s">
        <v>30</v>
      </c>
      <c r="C590" s="1">
        <v>179</v>
      </c>
      <c r="D590" s="1">
        <v>34</v>
      </c>
      <c r="E590" s="1">
        <v>2</v>
      </c>
      <c r="F590" s="1">
        <v>5.92</v>
      </c>
    </row>
    <row r="591" spans="2:6" x14ac:dyDescent="0.25">
      <c r="B591" s="1" t="s">
        <v>30</v>
      </c>
      <c r="C591" s="1">
        <v>180</v>
      </c>
      <c r="D591" s="1">
        <v>35</v>
      </c>
      <c r="E591" s="1">
        <v>2</v>
      </c>
      <c r="F591" s="1">
        <v>4.0670000000000002</v>
      </c>
    </row>
    <row r="592" spans="2:6" x14ac:dyDescent="0.25">
      <c r="B592" s="1" t="s">
        <v>30</v>
      </c>
      <c r="C592" s="1">
        <v>181</v>
      </c>
      <c r="D592" s="1">
        <v>36</v>
      </c>
      <c r="E592" s="1">
        <v>2</v>
      </c>
      <c r="F592" s="1">
        <v>4.0510000000000002</v>
      </c>
    </row>
    <row r="593" spans="2:6" x14ac:dyDescent="0.25">
      <c r="B593" s="1" t="s">
        <v>30</v>
      </c>
      <c r="C593" s="1">
        <v>182</v>
      </c>
      <c r="D593" s="1">
        <v>37</v>
      </c>
      <c r="E593" s="1">
        <v>2</v>
      </c>
      <c r="F593" s="1">
        <v>4.0069999999999997</v>
      </c>
    </row>
    <row r="594" spans="2:6" x14ac:dyDescent="0.25">
      <c r="B594" s="1" t="s">
        <v>30</v>
      </c>
      <c r="C594" s="1">
        <v>183</v>
      </c>
      <c r="D594" s="1">
        <v>38</v>
      </c>
      <c r="E594" s="1">
        <v>2</v>
      </c>
      <c r="F594" s="1">
        <v>3.976</v>
      </c>
    </row>
    <row r="595" spans="2:6" x14ac:dyDescent="0.25">
      <c r="B595" s="1" t="s">
        <v>30</v>
      </c>
      <c r="C595" s="1">
        <v>184</v>
      </c>
      <c r="D595" s="1">
        <v>39</v>
      </c>
      <c r="E595" s="1">
        <v>2</v>
      </c>
      <c r="F595" s="1">
        <v>3.9710000000000001</v>
      </c>
    </row>
    <row r="596" spans="2:6" x14ac:dyDescent="0.25">
      <c r="B596" s="1" t="s">
        <v>30</v>
      </c>
      <c r="C596" s="1">
        <v>185</v>
      </c>
      <c r="D596" s="1">
        <v>40</v>
      </c>
      <c r="E596" s="1">
        <v>2</v>
      </c>
      <c r="F596" s="1">
        <v>3.9860000000000002</v>
      </c>
    </row>
    <row r="597" spans="2:6" x14ac:dyDescent="0.25">
      <c r="B597" s="1" t="s">
        <v>30</v>
      </c>
      <c r="C597" s="1">
        <v>186</v>
      </c>
      <c r="D597" s="1">
        <v>41</v>
      </c>
      <c r="E597" s="1">
        <v>2</v>
      </c>
      <c r="F597" s="1">
        <v>3.952</v>
      </c>
    </row>
    <row r="598" spans="2:6" x14ac:dyDescent="0.25">
      <c r="B598" s="1" t="s">
        <v>30</v>
      </c>
      <c r="C598" s="1">
        <v>187</v>
      </c>
      <c r="D598" s="1">
        <v>42</v>
      </c>
      <c r="E598" s="1">
        <v>2</v>
      </c>
      <c r="F598" s="1">
        <v>4.056</v>
      </c>
    </row>
    <row r="599" spans="2:6" x14ac:dyDescent="0.25">
      <c r="B599" s="1" t="s">
        <v>30</v>
      </c>
      <c r="C599" s="1">
        <v>188</v>
      </c>
      <c r="D599" s="1">
        <v>43</v>
      </c>
      <c r="E599" s="1">
        <v>2</v>
      </c>
      <c r="F599" s="1">
        <v>4.0229999999999997</v>
      </c>
    </row>
    <row r="600" spans="2:6" x14ac:dyDescent="0.25">
      <c r="B600" s="1" t="s">
        <v>30</v>
      </c>
      <c r="C600" s="1">
        <v>189</v>
      </c>
      <c r="D600" s="1">
        <v>44</v>
      </c>
      <c r="E600" s="1">
        <v>2</v>
      </c>
      <c r="F600" s="1">
        <v>3.9950000000000001</v>
      </c>
    </row>
    <row r="601" spans="2:6" x14ac:dyDescent="0.25">
      <c r="B601" s="1" t="s">
        <v>30</v>
      </c>
      <c r="C601" s="1">
        <v>190</v>
      </c>
      <c r="D601" s="1">
        <v>45</v>
      </c>
      <c r="E601" s="1">
        <v>2</v>
      </c>
      <c r="F601" s="1">
        <v>4.0570000000000004</v>
      </c>
    </row>
    <row r="602" spans="2:6" x14ac:dyDescent="0.25">
      <c r="B602" s="1" t="s">
        <v>30</v>
      </c>
      <c r="C602" s="1">
        <v>191</v>
      </c>
      <c r="D602" s="1">
        <v>46</v>
      </c>
      <c r="E602" s="1">
        <v>2</v>
      </c>
      <c r="F602" s="1">
        <v>4.0350000000000001</v>
      </c>
    </row>
    <row r="603" spans="2:6" x14ac:dyDescent="0.25">
      <c r="B603" s="1" t="s">
        <v>30</v>
      </c>
      <c r="C603" s="1">
        <v>192</v>
      </c>
      <c r="D603" s="1">
        <v>47</v>
      </c>
      <c r="E603" s="1">
        <v>2</v>
      </c>
      <c r="F603" s="1">
        <v>3.903</v>
      </c>
    </row>
    <row r="604" spans="2:6" x14ac:dyDescent="0.25">
      <c r="B604" s="1" t="s">
        <v>30</v>
      </c>
      <c r="C604" s="1">
        <v>193</v>
      </c>
      <c r="D604" s="1">
        <v>48</v>
      </c>
      <c r="E604" s="1">
        <v>2</v>
      </c>
      <c r="F604" s="1">
        <v>3.952</v>
      </c>
    </row>
    <row r="605" spans="2:6" x14ac:dyDescent="0.25">
      <c r="B605" s="1" t="s">
        <v>30</v>
      </c>
      <c r="C605" s="1">
        <v>194</v>
      </c>
      <c r="D605" s="1">
        <v>49</v>
      </c>
      <c r="E605" s="1">
        <v>2</v>
      </c>
      <c r="F605" s="1">
        <v>3.9550000000000001</v>
      </c>
    </row>
    <row r="606" spans="2:6" x14ac:dyDescent="0.25">
      <c r="B606" s="1" t="s">
        <v>30</v>
      </c>
      <c r="C606" s="1">
        <v>195</v>
      </c>
      <c r="D606" s="1">
        <v>50</v>
      </c>
      <c r="E606" s="1">
        <v>2</v>
      </c>
      <c r="F606" s="1">
        <v>3.956</v>
      </c>
    </row>
    <row r="607" spans="2:6" x14ac:dyDescent="0.25">
      <c r="B607" s="1" t="s">
        <v>30</v>
      </c>
      <c r="C607" s="1">
        <v>196</v>
      </c>
      <c r="D607" s="1">
        <v>51</v>
      </c>
      <c r="E607" s="1">
        <v>2</v>
      </c>
      <c r="F607" s="1">
        <v>3.96</v>
      </c>
    </row>
    <row r="608" spans="2:6" x14ac:dyDescent="0.25">
      <c r="B608" s="1" t="s">
        <v>30</v>
      </c>
      <c r="C608" s="1">
        <v>197</v>
      </c>
      <c r="D608" s="1">
        <v>52</v>
      </c>
      <c r="E608" s="1">
        <v>2</v>
      </c>
      <c r="F608" s="1">
        <v>3.9630000000000001</v>
      </c>
    </row>
    <row r="609" spans="2:6" x14ac:dyDescent="0.25">
      <c r="B609" s="1" t="s">
        <v>30</v>
      </c>
      <c r="C609" s="1">
        <v>198</v>
      </c>
      <c r="D609" s="1">
        <v>53</v>
      </c>
      <c r="E609" s="1">
        <v>2</v>
      </c>
      <c r="F609" s="1">
        <v>3.9409999999999998</v>
      </c>
    </row>
    <row r="610" spans="2:6" x14ac:dyDescent="0.25">
      <c r="B610" s="1" t="s">
        <v>30</v>
      </c>
      <c r="C610" s="1">
        <v>199</v>
      </c>
      <c r="D610" s="1">
        <v>54</v>
      </c>
      <c r="E610" s="1">
        <v>2</v>
      </c>
      <c r="F610" s="1">
        <v>4.0090000000000003</v>
      </c>
    </row>
    <row r="611" spans="2:6" x14ac:dyDescent="0.25">
      <c r="B611" s="1" t="s">
        <v>30</v>
      </c>
      <c r="C611" s="1">
        <v>200</v>
      </c>
      <c r="D611" s="1">
        <v>55</v>
      </c>
      <c r="E611" s="1">
        <v>2</v>
      </c>
      <c r="F611" s="1">
        <v>4.0449999999999999</v>
      </c>
    </row>
    <row r="612" spans="2:6" x14ac:dyDescent="0.25">
      <c r="B612" s="1" t="s">
        <v>30</v>
      </c>
      <c r="C612" s="1">
        <v>201</v>
      </c>
      <c r="D612" s="1">
        <v>56</v>
      </c>
      <c r="E612" s="1">
        <v>2</v>
      </c>
      <c r="F612" s="1">
        <v>4.0170000000000003</v>
      </c>
    </row>
    <row r="613" spans="2:6" x14ac:dyDescent="0.25">
      <c r="B613" s="1" t="s">
        <v>30</v>
      </c>
      <c r="C613" s="1">
        <v>202</v>
      </c>
      <c r="D613" s="1">
        <v>57</v>
      </c>
      <c r="E613" s="1">
        <v>2</v>
      </c>
      <c r="F613" s="1">
        <v>3.9929999999999999</v>
      </c>
    </row>
    <row r="614" spans="2:6" x14ac:dyDescent="0.25">
      <c r="B614" s="1" t="s">
        <v>30</v>
      </c>
      <c r="C614" s="1">
        <v>203</v>
      </c>
      <c r="D614" s="1">
        <v>58</v>
      </c>
      <c r="E614" s="1">
        <v>2</v>
      </c>
      <c r="F614" s="1">
        <v>3.9929999999999999</v>
      </c>
    </row>
    <row r="615" spans="2:6" x14ac:dyDescent="0.25">
      <c r="B615" s="1" t="s">
        <v>30</v>
      </c>
      <c r="C615" s="1">
        <v>204</v>
      </c>
      <c r="D615" s="1">
        <v>59</v>
      </c>
      <c r="E615" s="1">
        <v>2</v>
      </c>
      <c r="F615" s="1">
        <v>4.0279999999999996</v>
      </c>
    </row>
    <row r="616" spans="2:6" x14ac:dyDescent="0.25">
      <c r="B616" s="1" t="s">
        <v>30</v>
      </c>
      <c r="C616" s="1">
        <v>205</v>
      </c>
      <c r="D616" s="1">
        <v>60</v>
      </c>
      <c r="E616" s="1">
        <v>2</v>
      </c>
      <c r="F616" s="1">
        <v>3.9580000000000002</v>
      </c>
    </row>
    <row r="617" spans="2:6" x14ac:dyDescent="0.25">
      <c r="B617" s="1" t="s">
        <v>30</v>
      </c>
      <c r="C617" s="1">
        <v>206</v>
      </c>
      <c r="D617" s="1">
        <v>61</v>
      </c>
      <c r="E617" s="1">
        <v>2</v>
      </c>
      <c r="F617" s="1">
        <v>3.9660000000000002</v>
      </c>
    </row>
    <row r="618" spans="2:6" x14ac:dyDescent="0.25">
      <c r="B618" s="1" t="s">
        <v>30</v>
      </c>
      <c r="C618" s="1">
        <v>207</v>
      </c>
      <c r="D618" s="1">
        <v>62</v>
      </c>
      <c r="E618" s="1">
        <v>2</v>
      </c>
      <c r="F618" s="1">
        <v>3.9489999999999998</v>
      </c>
    </row>
    <row r="619" spans="2:6" x14ac:dyDescent="0.25">
      <c r="B619" s="1" t="s">
        <v>30</v>
      </c>
      <c r="C619" s="1">
        <v>208</v>
      </c>
      <c r="D619" s="1">
        <v>63</v>
      </c>
      <c r="E619" s="1">
        <v>2</v>
      </c>
      <c r="F619" s="1">
        <v>3.9529999999999998</v>
      </c>
    </row>
    <row r="620" spans="2:6" x14ac:dyDescent="0.25">
      <c r="B620" s="1" t="s">
        <v>30</v>
      </c>
      <c r="C620" s="1">
        <v>209</v>
      </c>
      <c r="D620" s="1">
        <v>64</v>
      </c>
      <c r="E620" s="1">
        <v>2</v>
      </c>
      <c r="F620" s="1">
        <v>4.165</v>
      </c>
    </row>
    <row r="621" spans="2:6" x14ac:dyDescent="0.25">
      <c r="B621" s="1" t="s">
        <v>30</v>
      </c>
      <c r="C621" s="1">
        <v>210</v>
      </c>
      <c r="D621" s="1">
        <v>65</v>
      </c>
      <c r="E621" s="1">
        <v>2</v>
      </c>
      <c r="F621" s="1">
        <v>3.9460000000000002</v>
      </c>
    </row>
    <row r="622" spans="2:6" x14ac:dyDescent="0.25">
      <c r="B622" s="1" t="s">
        <v>30</v>
      </c>
      <c r="C622" s="1">
        <v>211</v>
      </c>
      <c r="D622" s="1">
        <v>66</v>
      </c>
      <c r="E622" s="1">
        <v>2</v>
      </c>
      <c r="F622" s="1">
        <v>3.97</v>
      </c>
    </row>
    <row r="623" spans="2:6" x14ac:dyDescent="0.25">
      <c r="B623" s="1" t="s">
        <v>30</v>
      </c>
      <c r="C623" s="1">
        <v>212</v>
      </c>
      <c r="D623" s="1">
        <v>67</v>
      </c>
      <c r="E623" s="1">
        <v>2</v>
      </c>
      <c r="F623" s="1">
        <v>3.976</v>
      </c>
    </row>
    <row r="624" spans="2:6" x14ac:dyDescent="0.25">
      <c r="B624" s="1" t="s">
        <v>30</v>
      </c>
      <c r="C624" s="1">
        <v>213</v>
      </c>
      <c r="D624" s="1">
        <v>68</v>
      </c>
      <c r="E624" s="1">
        <v>2</v>
      </c>
      <c r="F624" s="1">
        <v>3.9729999999999999</v>
      </c>
    </row>
    <row r="625" spans="2:6" x14ac:dyDescent="0.25">
      <c r="B625" s="1" t="s">
        <v>30</v>
      </c>
      <c r="C625" s="1">
        <v>214</v>
      </c>
      <c r="D625" s="1">
        <v>69</v>
      </c>
      <c r="E625" s="1">
        <v>2</v>
      </c>
      <c r="F625" s="1">
        <v>3.9860000000000002</v>
      </c>
    </row>
    <row r="626" spans="2:6" x14ac:dyDescent="0.25">
      <c r="B626" s="1" t="s">
        <v>30</v>
      </c>
      <c r="C626" s="1">
        <v>215</v>
      </c>
      <c r="D626" s="1">
        <v>70</v>
      </c>
      <c r="E626" s="1">
        <v>2</v>
      </c>
      <c r="F626" s="1">
        <v>4.0819999999999999</v>
      </c>
    </row>
    <row r="627" spans="2:6" x14ac:dyDescent="0.25">
      <c r="B627" s="1" t="s">
        <v>30</v>
      </c>
      <c r="C627" s="1">
        <v>216</v>
      </c>
      <c r="D627" s="1">
        <v>71</v>
      </c>
      <c r="E627" s="1">
        <v>2</v>
      </c>
      <c r="F627" s="1">
        <v>4.0090000000000003</v>
      </c>
    </row>
    <row r="628" spans="2:6" x14ac:dyDescent="0.25">
      <c r="B628" s="1" t="s">
        <v>30</v>
      </c>
      <c r="C628" s="1">
        <v>217</v>
      </c>
      <c r="D628" s="1">
        <v>72</v>
      </c>
      <c r="E628" s="1">
        <v>2</v>
      </c>
      <c r="F628" s="1">
        <v>3.9460000000000002</v>
      </c>
    </row>
    <row r="629" spans="2:6" x14ac:dyDescent="0.25">
      <c r="B629" s="1" t="s">
        <v>30</v>
      </c>
      <c r="C629" s="1">
        <v>218</v>
      </c>
      <c r="D629" s="1">
        <v>73</v>
      </c>
      <c r="E629" s="1">
        <v>2</v>
      </c>
      <c r="F629" s="1">
        <v>4.0270000000000001</v>
      </c>
    </row>
    <row r="630" spans="2:6" x14ac:dyDescent="0.25">
      <c r="B630" s="1" t="s">
        <v>30</v>
      </c>
      <c r="C630" s="1">
        <v>219</v>
      </c>
      <c r="D630" s="1">
        <v>74</v>
      </c>
      <c r="E630" s="1">
        <v>2</v>
      </c>
      <c r="F630" s="1">
        <v>4.0490000000000004</v>
      </c>
    </row>
    <row r="631" spans="2:6" x14ac:dyDescent="0.25">
      <c r="B631" s="1" t="s">
        <v>30</v>
      </c>
      <c r="C631" s="1">
        <v>73</v>
      </c>
      <c r="D631" s="1">
        <v>1</v>
      </c>
      <c r="E631" s="1">
        <v>3</v>
      </c>
      <c r="F631" s="1">
        <v>3.923</v>
      </c>
    </row>
    <row r="632" spans="2:6" x14ac:dyDescent="0.25">
      <c r="B632" s="1" t="s">
        <v>30</v>
      </c>
      <c r="C632" s="1">
        <v>74</v>
      </c>
      <c r="D632" s="1">
        <v>2</v>
      </c>
      <c r="E632" s="1">
        <v>3</v>
      </c>
      <c r="F632" s="1">
        <v>4</v>
      </c>
    </row>
    <row r="633" spans="2:6" x14ac:dyDescent="0.25">
      <c r="B633" s="1" t="s">
        <v>30</v>
      </c>
      <c r="C633" s="1">
        <v>75</v>
      </c>
      <c r="D633" s="1">
        <v>3</v>
      </c>
      <c r="E633" s="1">
        <v>3</v>
      </c>
      <c r="F633" s="1">
        <v>3.9769999999999999</v>
      </c>
    </row>
    <row r="634" spans="2:6" x14ac:dyDescent="0.25">
      <c r="B634" s="1" t="s">
        <v>30</v>
      </c>
      <c r="C634" s="1">
        <v>76</v>
      </c>
      <c r="D634" s="1">
        <v>4</v>
      </c>
      <c r="E634" s="1">
        <v>3</v>
      </c>
      <c r="F634" s="1">
        <v>3.9889999999999999</v>
      </c>
    </row>
    <row r="635" spans="2:6" x14ac:dyDescent="0.25">
      <c r="B635" s="1" t="s">
        <v>30</v>
      </c>
      <c r="C635" s="1">
        <v>77</v>
      </c>
      <c r="D635" s="1">
        <v>5</v>
      </c>
      <c r="E635" s="1">
        <v>3</v>
      </c>
      <c r="F635" s="1">
        <v>3.9969999999999999</v>
      </c>
    </row>
    <row r="636" spans="2:6" x14ac:dyDescent="0.25">
      <c r="B636" s="1" t="s">
        <v>30</v>
      </c>
      <c r="C636" s="1">
        <v>78</v>
      </c>
      <c r="D636" s="1">
        <v>6</v>
      </c>
      <c r="E636" s="1">
        <v>3</v>
      </c>
      <c r="F636" s="1">
        <v>4.1159999999999997</v>
      </c>
    </row>
    <row r="637" spans="2:6" x14ac:dyDescent="0.25">
      <c r="B637" s="1" t="s">
        <v>30</v>
      </c>
      <c r="C637" s="1">
        <v>79</v>
      </c>
      <c r="D637" s="1">
        <v>7</v>
      </c>
      <c r="E637" s="1">
        <v>3</v>
      </c>
      <c r="F637" s="1">
        <v>3.99</v>
      </c>
    </row>
    <row r="638" spans="2:6" x14ac:dyDescent="0.25">
      <c r="B638" s="1" t="s">
        <v>30</v>
      </c>
      <c r="C638" s="1">
        <v>80</v>
      </c>
      <c r="D638" s="1">
        <v>8</v>
      </c>
      <c r="E638" s="1">
        <v>3</v>
      </c>
      <c r="F638" s="1">
        <v>3.9710000000000001</v>
      </c>
    </row>
    <row r="639" spans="2:6" x14ac:dyDescent="0.25">
      <c r="B639" s="1" t="s">
        <v>30</v>
      </c>
      <c r="C639" s="1">
        <v>81</v>
      </c>
      <c r="D639" s="1">
        <v>9</v>
      </c>
      <c r="E639" s="1">
        <v>3</v>
      </c>
      <c r="F639" s="1">
        <v>3.97</v>
      </c>
    </row>
    <row r="640" spans="2:6" x14ac:dyDescent="0.25">
      <c r="B640" s="1" t="s">
        <v>30</v>
      </c>
      <c r="C640" s="1">
        <v>82</v>
      </c>
      <c r="D640" s="1">
        <v>10</v>
      </c>
      <c r="E640" s="1">
        <v>3</v>
      </c>
      <c r="F640" s="1">
        <v>4.242</v>
      </c>
    </row>
    <row r="641" spans="2:6" x14ac:dyDescent="0.25">
      <c r="B641" s="1" t="s">
        <v>30</v>
      </c>
      <c r="C641" s="1">
        <v>83</v>
      </c>
      <c r="D641" s="1">
        <v>11</v>
      </c>
      <c r="E641" s="1">
        <v>3</v>
      </c>
      <c r="F641" s="1">
        <v>3.9940000000000002</v>
      </c>
    </row>
    <row r="642" spans="2:6" x14ac:dyDescent="0.25">
      <c r="B642" s="1" t="s">
        <v>30</v>
      </c>
      <c r="C642" s="1">
        <v>84</v>
      </c>
      <c r="D642" s="1">
        <v>12</v>
      </c>
      <c r="E642" s="1">
        <v>3</v>
      </c>
      <c r="F642" s="1">
        <v>4.0540000000000003</v>
      </c>
    </row>
    <row r="643" spans="2:6" x14ac:dyDescent="0.25">
      <c r="B643" s="1" t="s">
        <v>30</v>
      </c>
      <c r="C643" s="1">
        <v>85</v>
      </c>
      <c r="D643" s="1">
        <v>13</v>
      </c>
      <c r="E643" s="1">
        <v>3</v>
      </c>
      <c r="F643" s="1">
        <v>4.0730000000000004</v>
      </c>
    </row>
    <row r="644" spans="2:6" x14ac:dyDescent="0.25">
      <c r="B644" s="1" t="s">
        <v>30</v>
      </c>
      <c r="C644" s="1">
        <v>86</v>
      </c>
      <c r="D644" s="1">
        <v>14</v>
      </c>
      <c r="E644" s="1">
        <v>3</v>
      </c>
      <c r="F644" s="1">
        <v>4.0060000000000002</v>
      </c>
    </row>
    <row r="645" spans="2:6" x14ac:dyDescent="0.25">
      <c r="B645" s="1" t="s">
        <v>30</v>
      </c>
      <c r="C645" s="1">
        <v>87</v>
      </c>
      <c r="D645" s="1">
        <v>15</v>
      </c>
      <c r="E645" s="1">
        <v>3</v>
      </c>
      <c r="F645" s="1">
        <v>4.0270000000000001</v>
      </c>
    </row>
    <row r="646" spans="2:6" x14ac:dyDescent="0.25">
      <c r="B646" s="1" t="s">
        <v>30</v>
      </c>
      <c r="C646" s="1">
        <v>88</v>
      </c>
      <c r="D646" s="1">
        <v>16</v>
      </c>
      <c r="E646" s="1">
        <v>3</v>
      </c>
      <c r="F646" s="1">
        <v>3.9910000000000001</v>
      </c>
    </row>
    <row r="647" spans="2:6" x14ac:dyDescent="0.25">
      <c r="B647" s="1" t="s">
        <v>30</v>
      </c>
      <c r="C647" s="1">
        <v>89</v>
      </c>
      <c r="D647" s="1">
        <v>17</v>
      </c>
      <c r="E647" s="1">
        <v>3</v>
      </c>
      <c r="F647" s="1">
        <v>4.0119999999999996</v>
      </c>
    </row>
    <row r="648" spans="2:6" x14ac:dyDescent="0.25">
      <c r="B648" s="1" t="s">
        <v>30</v>
      </c>
      <c r="C648" s="1">
        <v>90</v>
      </c>
      <c r="D648" s="1">
        <v>18</v>
      </c>
      <c r="E648" s="1">
        <v>3</v>
      </c>
      <c r="F648" s="1">
        <v>3.9540000000000002</v>
      </c>
    </row>
    <row r="649" spans="2:6" x14ac:dyDescent="0.25">
      <c r="B649" s="1" t="s">
        <v>30</v>
      </c>
      <c r="C649" s="1">
        <v>91</v>
      </c>
      <c r="D649" s="1">
        <v>19</v>
      </c>
      <c r="E649" s="1">
        <v>3</v>
      </c>
      <c r="F649" s="1">
        <v>3.9630000000000001</v>
      </c>
    </row>
    <row r="650" spans="2:6" x14ac:dyDescent="0.25">
      <c r="B650" s="1" t="s">
        <v>30</v>
      </c>
      <c r="C650" s="1">
        <v>92</v>
      </c>
      <c r="D650" s="1">
        <v>20</v>
      </c>
      <c r="E650" s="1">
        <v>3</v>
      </c>
      <c r="F650" s="1">
        <v>4.0270000000000001</v>
      </c>
    </row>
    <row r="651" spans="2:6" x14ac:dyDescent="0.25">
      <c r="B651" s="1" t="s">
        <v>30</v>
      </c>
      <c r="C651" s="1">
        <v>93</v>
      </c>
      <c r="D651" s="1">
        <v>21</v>
      </c>
      <c r="E651" s="1">
        <v>3</v>
      </c>
      <c r="F651" s="1">
        <v>3.95</v>
      </c>
    </row>
    <row r="652" spans="2:6" x14ac:dyDescent="0.25">
      <c r="B652" s="1" t="s">
        <v>30</v>
      </c>
      <c r="C652" s="1">
        <v>94</v>
      </c>
      <c r="D652" s="1">
        <v>22</v>
      </c>
      <c r="E652" s="1">
        <v>3</v>
      </c>
      <c r="F652" s="1">
        <v>3.9769999999999999</v>
      </c>
    </row>
    <row r="653" spans="2:6" x14ac:dyDescent="0.25">
      <c r="B653" s="1" t="s">
        <v>30</v>
      </c>
      <c r="C653" s="1">
        <v>95</v>
      </c>
      <c r="D653" s="1">
        <v>23</v>
      </c>
      <c r="E653" s="1">
        <v>3</v>
      </c>
      <c r="F653" s="1">
        <v>3.9990000000000001</v>
      </c>
    </row>
    <row r="654" spans="2:6" x14ac:dyDescent="0.25">
      <c r="B654" s="1" t="s">
        <v>30</v>
      </c>
      <c r="C654" s="1">
        <v>96</v>
      </c>
      <c r="D654" s="1">
        <v>24</v>
      </c>
      <c r="E654" s="1">
        <v>3</v>
      </c>
      <c r="F654" s="1">
        <v>3.9630000000000001</v>
      </c>
    </row>
    <row r="655" spans="2:6" x14ac:dyDescent="0.25">
      <c r="B655" s="1" t="s">
        <v>30</v>
      </c>
      <c r="C655" s="1">
        <v>97</v>
      </c>
      <c r="D655" s="1">
        <v>25</v>
      </c>
      <c r="E655" s="1">
        <v>3</v>
      </c>
      <c r="F655" s="1">
        <v>3.9319999999999999</v>
      </c>
    </row>
    <row r="656" spans="2:6" x14ac:dyDescent="0.25">
      <c r="B656" s="1" t="s">
        <v>30</v>
      </c>
      <c r="C656" s="1">
        <v>98</v>
      </c>
      <c r="D656" s="1">
        <v>26</v>
      </c>
      <c r="E656" s="1">
        <v>3</v>
      </c>
      <c r="F656" s="1">
        <v>4.2670000000000003</v>
      </c>
    </row>
    <row r="657" spans="2:6" x14ac:dyDescent="0.25">
      <c r="B657" s="1" t="s">
        <v>30</v>
      </c>
      <c r="C657" s="1">
        <v>99</v>
      </c>
      <c r="D657" s="1">
        <v>27</v>
      </c>
      <c r="E657" s="1">
        <v>3</v>
      </c>
      <c r="F657" s="1">
        <v>5.0679999999999996</v>
      </c>
    </row>
    <row r="658" spans="2:6" x14ac:dyDescent="0.25">
      <c r="B658" s="1" t="s">
        <v>30</v>
      </c>
      <c r="C658" s="1">
        <v>100</v>
      </c>
      <c r="D658" s="1">
        <v>28</v>
      </c>
      <c r="E658" s="1">
        <v>3</v>
      </c>
      <c r="F658" s="1">
        <v>3.992</v>
      </c>
    </row>
    <row r="659" spans="2:6" x14ac:dyDescent="0.25">
      <c r="B659" s="1" t="s">
        <v>30</v>
      </c>
      <c r="C659" s="1">
        <v>101</v>
      </c>
      <c r="D659" s="1">
        <v>29</v>
      </c>
      <c r="E659" s="1">
        <v>3</v>
      </c>
      <c r="F659" s="1">
        <v>4.0449999999999999</v>
      </c>
    </row>
    <row r="660" spans="2:6" x14ac:dyDescent="0.25">
      <c r="B660" s="1" t="s">
        <v>30</v>
      </c>
      <c r="C660" s="1">
        <v>102</v>
      </c>
      <c r="D660" s="1">
        <v>30</v>
      </c>
      <c r="E660" s="1">
        <v>3</v>
      </c>
      <c r="F660" s="1">
        <v>3.996</v>
      </c>
    </row>
    <row r="661" spans="2:6" x14ac:dyDescent="0.25">
      <c r="B661" s="1" t="s">
        <v>30</v>
      </c>
      <c r="C661" s="1">
        <v>103</v>
      </c>
      <c r="D661" s="1">
        <v>31</v>
      </c>
      <c r="E661" s="1">
        <v>3</v>
      </c>
      <c r="F661" s="1">
        <v>3.976</v>
      </c>
    </row>
    <row r="662" spans="2:6" x14ac:dyDescent="0.25">
      <c r="B662" s="1" t="s">
        <v>30</v>
      </c>
      <c r="C662" s="1">
        <v>104</v>
      </c>
      <c r="D662" s="1">
        <v>32</v>
      </c>
      <c r="E662" s="1">
        <v>3</v>
      </c>
      <c r="F662" s="1">
        <v>3.972</v>
      </c>
    </row>
    <row r="663" spans="2:6" x14ac:dyDescent="0.25">
      <c r="B663" s="1" t="s">
        <v>30</v>
      </c>
      <c r="C663" s="1">
        <v>105</v>
      </c>
      <c r="D663" s="1">
        <v>33</v>
      </c>
      <c r="E663" s="1">
        <v>3</v>
      </c>
      <c r="F663" s="1">
        <v>3.661</v>
      </c>
    </row>
    <row r="664" spans="2:6" x14ac:dyDescent="0.25">
      <c r="B664" s="1" t="s">
        <v>30</v>
      </c>
      <c r="C664" s="1">
        <v>106</v>
      </c>
      <c r="D664" s="1">
        <v>34</v>
      </c>
      <c r="E664" s="1">
        <v>3</v>
      </c>
      <c r="F664" s="1">
        <v>3.9729999999999999</v>
      </c>
    </row>
    <row r="665" spans="2:6" x14ac:dyDescent="0.25">
      <c r="B665" s="1" t="s">
        <v>30</v>
      </c>
      <c r="C665" s="1">
        <v>107</v>
      </c>
      <c r="D665" s="1">
        <v>35</v>
      </c>
      <c r="E665" s="1">
        <v>3</v>
      </c>
      <c r="F665" s="1">
        <v>4.0880000000000001</v>
      </c>
    </row>
    <row r="666" spans="2:6" x14ac:dyDescent="0.25">
      <c r="B666" s="1" t="s">
        <v>30</v>
      </c>
      <c r="C666" s="1">
        <v>108</v>
      </c>
      <c r="D666" s="1">
        <v>36</v>
      </c>
      <c r="E666" s="1">
        <v>3</v>
      </c>
      <c r="F666" s="1">
        <v>4.1269999999999998</v>
      </c>
    </row>
    <row r="667" spans="2:6" x14ac:dyDescent="0.25">
      <c r="B667" s="1" t="s">
        <v>30</v>
      </c>
      <c r="C667" s="1">
        <v>109</v>
      </c>
      <c r="D667" s="1">
        <v>37</v>
      </c>
      <c r="E667" s="1">
        <v>3</v>
      </c>
      <c r="F667" s="1">
        <v>7.1289999999999996</v>
      </c>
    </row>
    <row r="668" spans="2:6" x14ac:dyDescent="0.25">
      <c r="B668" s="1" t="s">
        <v>30</v>
      </c>
      <c r="C668" s="1">
        <v>110</v>
      </c>
      <c r="D668" s="1">
        <v>38</v>
      </c>
      <c r="E668" s="1">
        <v>3</v>
      </c>
      <c r="F668" s="1">
        <v>4.0880000000000001</v>
      </c>
    </row>
    <row r="669" spans="2:6" x14ac:dyDescent="0.25">
      <c r="B669" s="1" t="s">
        <v>30</v>
      </c>
      <c r="C669" s="1">
        <v>111</v>
      </c>
      <c r="D669" s="1">
        <v>39</v>
      </c>
      <c r="E669" s="1">
        <v>3</v>
      </c>
      <c r="F669" s="1">
        <v>4.0999999999999996</v>
      </c>
    </row>
    <row r="670" spans="2:6" x14ac:dyDescent="0.25">
      <c r="B670" s="1" t="s">
        <v>30</v>
      </c>
      <c r="C670" s="1">
        <v>112</v>
      </c>
      <c r="D670" s="1">
        <v>40</v>
      </c>
      <c r="E670" s="1">
        <v>3</v>
      </c>
      <c r="F670" s="1">
        <v>4.2880000000000003</v>
      </c>
    </row>
    <row r="671" spans="2:6" x14ac:dyDescent="0.25">
      <c r="B671" s="1" t="s">
        <v>30</v>
      </c>
      <c r="C671" s="1">
        <v>113</v>
      </c>
      <c r="D671" s="1">
        <v>41</v>
      </c>
      <c r="E671" s="1">
        <v>3</v>
      </c>
      <c r="F671" s="1">
        <v>4.0209999999999999</v>
      </c>
    </row>
    <row r="672" spans="2:6" x14ac:dyDescent="0.25">
      <c r="B672" s="1" t="s">
        <v>30</v>
      </c>
      <c r="C672" s="1">
        <v>114</v>
      </c>
      <c r="D672" s="1">
        <v>42</v>
      </c>
      <c r="E672" s="1">
        <v>3</v>
      </c>
      <c r="F672" s="1">
        <v>4.0030000000000001</v>
      </c>
    </row>
    <row r="673" spans="2:6" x14ac:dyDescent="0.25">
      <c r="B673" s="1" t="s">
        <v>30</v>
      </c>
      <c r="C673" s="1">
        <v>115</v>
      </c>
      <c r="D673" s="1">
        <v>43</v>
      </c>
      <c r="E673" s="1">
        <v>3</v>
      </c>
      <c r="F673" s="1">
        <v>3.9430000000000001</v>
      </c>
    </row>
    <row r="674" spans="2:6" x14ac:dyDescent="0.25">
      <c r="B674" s="1" t="s">
        <v>30</v>
      </c>
      <c r="C674" s="1">
        <v>116</v>
      </c>
      <c r="D674" s="1">
        <v>44</v>
      </c>
      <c r="E674" s="1">
        <v>3</v>
      </c>
      <c r="F674" s="1">
        <v>4.0199999999999996</v>
      </c>
    </row>
    <row r="675" spans="2:6" x14ac:dyDescent="0.25">
      <c r="B675" s="1" t="s">
        <v>30</v>
      </c>
      <c r="C675" s="1">
        <v>117</v>
      </c>
      <c r="D675" s="1">
        <v>45</v>
      </c>
      <c r="E675" s="1">
        <v>3</v>
      </c>
      <c r="F675" s="1">
        <v>4.0430000000000001</v>
      </c>
    </row>
    <row r="676" spans="2:6" x14ac:dyDescent="0.25">
      <c r="B676" s="1" t="s">
        <v>30</v>
      </c>
      <c r="C676" s="1">
        <v>118</v>
      </c>
      <c r="D676" s="1">
        <v>46</v>
      </c>
      <c r="E676" s="1">
        <v>3</v>
      </c>
      <c r="F676" s="1">
        <v>4.0599999999999996</v>
      </c>
    </row>
    <row r="677" spans="2:6" x14ac:dyDescent="0.25">
      <c r="B677" s="1" t="s">
        <v>30</v>
      </c>
      <c r="C677" s="1">
        <v>119</v>
      </c>
      <c r="D677" s="1">
        <v>47</v>
      </c>
      <c r="E677" s="1">
        <v>3</v>
      </c>
      <c r="F677" s="1">
        <v>4.0270000000000001</v>
      </c>
    </row>
    <row r="678" spans="2:6" x14ac:dyDescent="0.25">
      <c r="B678" s="1" t="s">
        <v>30</v>
      </c>
      <c r="C678" s="1">
        <v>120</v>
      </c>
      <c r="D678" s="1">
        <v>48</v>
      </c>
      <c r="E678" s="1">
        <v>3</v>
      </c>
      <c r="F678" s="1">
        <v>4.0330000000000004</v>
      </c>
    </row>
    <row r="679" spans="2:6" x14ac:dyDescent="0.25">
      <c r="B679" s="1" t="s">
        <v>30</v>
      </c>
      <c r="C679" s="1">
        <v>121</v>
      </c>
      <c r="D679" s="1">
        <v>49</v>
      </c>
      <c r="E679" s="1">
        <v>3</v>
      </c>
      <c r="F679" s="1">
        <v>4.1580000000000004</v>
      </c>
    </row>
    <row r="680" spans="2:6" x14ac:dyDescent="0.25">
      <c r="B680" s="1" t="s">
        <v>30</v>
      </c>
      <c r="C680" s="1">
        <v>122</v>
      </c>
      <c r="D680" s="1">
        <v>50</v>
      </c>
      <c r="E680" s="1">
        <v>3</v>
      </c>
      <c r="F680" s="1">
        <v>3.9929999999999999</v>
      </c>
    </row>
    <row r="681" spans="2:6" x14ac:dyDescent="0.25">
      <c r="B681" s="1" t="s">
        <v>30</v>
      </c>
      <c r="C681" s="1">
        <v>123</v>
      </c>
      <c r="D681" s="1">
        <v>51</v>
      </c>
      <c r="E681" s="1">
        <v>3</v>
      </c>
      <c r="F681" s="1">
        <v>4.0069999999999997</v>
      </c>
    </row>
    <row r="682" spans="2:6" x14ac:dyDescent="0.25">
      <c r="B682" s="1" t="s">
        <v>30</v>
      </c>
      <c r="C682" s="1">
        <v>124</v>
      </c>
      <c r="D682" s="1">
        <v>52</v>
      </c>
      <c r="E682" s="1">
        <v>3</v>
      </c>
      <c r="F682" s="1">
        <v>5.5460000000000003</v>
      </c>
    </row>
    <row r="683" spans="2:6" x14ac:dyDescent="0.25">
      <c r="B683" s="1" t="s">
        <v>30</v>
      </c>
      <c r="C683" s="1">
        <v>125</v>
      </c>
      <c r="D683" s="1">
        <v>53</v>
      </c>
      <c r="E683" s="1">
        <v>3</v>
      </c>
      <c r="F683" s="1">
        <v>5.375</v>
      </c>
    </row>
    <row r="684" spans="2:6" x14ac:dyDescent="0.25">
      <c r="B684" s="1" t="s">
        <v>30</v>
      </c>
      <c r="C684" s="1">
        <v>126</v>
      </c>
      <c r="D684" s="1">
        <v>54</v>
      </c>
      <c r="E684" s="1">
        <v>3</v>
      </c>
      <c r="F684" s="1">
        <v>4.048</v>
      </c>
    </row>
    <row r="685" spans="2:6" x14ac:dyDescent="0.25">
      <c r="B685" s="1" t="s">
        <v>30</v>
      </c>
      <c r="C685" s="1">
        <v>127</v>
      </c>
      <c r="D685" s="1">
        <v>55</v>
      </c>
      <c r="E685" s="1">
        <v>3</v>
      </c>
      <c r="F685" s="1">
        <v>4.0860000000000003</v>
      </c>
    </row>
    <row r="686" spans="2:6" x14ac:dyDescent="0.25">
      <c r="B686" s="1" t="s">
        <v>30</v>
      </c>
      <c r="C686" s="1">
        <v>128</v>
      </c>
      <c r="D686" s="1">
        <v>56</v>
      </c>
      <c r="E686" s="1">
        <v>3</v>
      </c>
      <c r="F686" s="1">
        <v>3.9870000000000001</v>
      </c>
    </row>
    <row r="687" spans="2:6" x14ac:dyDescent="0.25">
      <c r="B687" s="1" t="s">
        <v>30</v>
      </c>
      <c r="C687" s="1">
        <v>129</v>
      </c>
      <c r="D687" s="1">
        <v>57</v>
      </c>
      <c r="E687" s="1">
        <v>3</v>
      </c>
      <c r="F687" s="1">
        <v>4.2050000000000001</v>
      </c>
    </row>
    <row r="688" spans="2:6" x14ac:dyDescent="0.25">
      <c r="B688" s="1" t="s">
        <v>30</v>
      </c>
      <c r="C688" s="1">
        <v>130</v>
      </c>
      <c r="D688" s="1">
        <v>58</v>
      </c>
      <c r="E688" s="1">
        <v>3</v>
      </c>
      <c r="F688" s="1">
        <v>4.0010000000000003</v>
      </c>
    </row>
    <row r="689" spans="2:6" x14ac:dyDescent="0.25">
      <c r="B689" s="1" t="s">
        <v>30</v>
      </c>
      <c r="C689" s="1">
        <v>131</v>
      </c>
      <c r="D689" s="1">
        <v>59</v>
      </c>
      <c r="E689" s="1">
        <v>3</v>
      </c>
      <c r="F689" s="1">
        <v>3.9969999999999999</v>
      </c>
    </row>
    <row r="690" spans="2:6" x14ac:dyDescent="0.25">
      <c r="B690" s="1" t="s">
        <v>30</v>
      </c>
      <c r="C690" s="1">
        <v>132</v>
      </c>
      <c r="D690" s="1">
        <v>60</v>
      </c>
      <c r="E690" s="1">
        <v>3</v>
      </c>
      <c r="F690" s="1">
        <v>4.0549999999999997</v>
      </c>
    </row>
    <row r="691" spans="2:6" x14ac:dyDescent="0.25">
      <c r="B691" s="1" t="s">
        <v>30</v>
      </c>
      <c r="C691" s="1">
        <v>133</v>
      </c>
      <c r="D691" s="1">
        <v>61</v>
      </c>
      <c r="E691" s="1">
        <v>3</v>
      </c>
      <c r="F691" s="1">
        <v>3.9849999999999999</v>
      </c>
    </row>
    <row r="692" spans="2:6" x14ac:dyDescent="0.25">
      <c r="B692" s="1" t="s">
        <v>30</v>
      </c>
      <c r="C692" s="1">
        <v>134</v>
      </c>
      <c r="D692" s="1">
        <v>62</v>
      </c>
      <c r="E692" s="1">
        <v>3</v>
      </c>
      <c r="F692" s="1">
        <v>3.9990000000000001</v>
      </c>
    </row>
    <row r="693" spans="2:6" x14ac:dyDescent="0.25">
      <c r="B693" s="1" t="s">
        <v>30</v>
      </c>
      <c r="C693" s="1">
        <v>135</v>
      </c>
      <c r="D693" s="1">
        <v>63</v>
      </c>
      <c r="E693" s="1">
        <v>3</v>
      </c>
      <c r="F693" s="1">
        <v>3.956</v>
      </c>
    </row>
    <row r="694" spans="2:6" x14ac:dyDescent="0.25">
      <c r="B694" s="1" t="s">
        <v>30</v>
      </c>
      <c r="C694" s="1">
        <v>136</v>
      </c>
      <c r="D694" s="1">
        <v>64</v>
      </c>
      <c r="E694" s="1">
        <v>3</v>
      </c>
      <c r="F694" s="1">
        <v>4.0140000000000002</v>
      </c>
    </row>
    <row r="695" spans="2:6" x14ac:dyDescent="0.25">
      <c r="B695" s="1" t="s">
        <v>30</v>
      </c>
      <c r="C695" s="1">
        <v>137</v>
      </c>
      <c r="D695" s="1">
        <v>65</v>
      </c>
      <c r="E695" s="1">
        <v>3</v>
      </c>
      <c r="F695" s="1">
        <v>4.0990000000000002</v>
      </c>
    </row>
    <row r="696" spans="2:6" x14ac:dyDescent="0.25">
      <c r="B696" s="1" t="s">
        <v>30</v>
      </c>
      <c r="C696" s="1">
        <v>138</v>
      </c>
      <c r="D696" s="1">
        <v>66</v>
      </c>
      <c r="E696" s="1">
        <v>3</v>
      </c>
      <c r="F696" s="1">
        <v>3.9830000000000001</v>
      </c>
    </row>
    <row r="697" spans="2:6" x14ac:dyDescent="0.25">
      <c r="B697" s="1" t="s">
        <v>30</v>
      </c>
      <c r="C697" s="1">
        <v>139</v>
      </c>
      <c r="D697" s="1">
        <v>67</v>
      </c>
      <c r="E697" s="1">
        <v>3</v>
      </c>
      <c r="F697" s="1">
        <v>4.0149999999999997</v>
      </c>
    </row>
    <row r="698" spans="2:6" x14ac:dyDescent="0.25">
      <c r="B698" s="1" t="s">
        <v>30</v>
      </c>
      <c r="C698" s="1">
        <v>140</v>
      </c>
      <c r="D698" s="1">
        <v>68</v>
      </c>
      <c r="E698" s="1">
        <v>3</v>
      </c>
      <c r="F698" s="1">
        <v>4.141</v>
      </c>
    </row>
    <row r="699" spans="2:6" x14ac:dyDescent="0.25">
      <c r="B699" s="1" t="s">
        <v>30</v>
      </c>
      <c r="C699" s="1">
        <v>141</v>
      </c>
      <c r="D699" s="1">
        <v>69</v>
      </c>
      <c r="E699" s="1">
        <v>3</v>
      </c>
      <c r="F699" s="1">
        <v>3.9910000000000001</v>
      </c>
    </row>
    <row r="700" spans="2:6" x14ac:dyDescent="0.25">
      <c r="B700" s="1" t="s">
        <v>30</v>
      </c>
      <c r="C700" s="1">
        <v>142</v>
      </c>
      <c r="D700" s="1">
        <v>70</v>
      </c>
      <c r="E700" s="1">
        <v>3</v>
      </c>
      <c r="F700" s="1">
        <v>4.0279999999999996</v>
      </c>
    </row>
    <row r="701" spans="2:6" x14ac:dyDescent="0.25">
      <c r="B701" s="1" t="s">
        <v>30</v>
      </c>
      <c r="C701" s="1">
        <v>143</v>
      </c>
      <c r="D701" s="1">
        <v>71</v>
      </c>
      <c r="E701" s="1">
        <v>3</v>
      </c>
      <c r="F701" s="1">
        <v>3.968</v>
      </c>
    </row>
    <row r="702" spans="2:6" x14ac:dyDescent="0.25">
      <c r="B702" s="1" t="s">
        <v>30</v>
      </c>
      <c r="C702" s="1">
        <v>144</v>
      </c>
      <c r="D702" s="1">
        <v>72</v>
      </c>
      <c r="E702" s="1">
        <v>3</v>
      </c>
      <c r="F702" s="1">
        <v>4.1100000000000003</v>
      </c>
    </row>
    <row r="703" spans="2:6" x14ac:dyDescent="0.25">
      <c r="B703" s="1" t="s">
        <v>30</v>
      </c>
      <c r="C703" s="1">
        <v>145</v>
      </c>
      <c r="D703" s="1">
        <v>73</v>
      </c>
      <c r="E703" s="1">
        <v>3</v>
      </c>
      <c r="F703" s="1">
        <v>4.0359999999999996</v>
      </c>
    </row>
    <row r="704" spans="2:6" x14ac:dyDescent="0.25">
      <c r="B704" s="1" t="s">
        <v>29</v>
      </c>
      <c r="C704" s="1">
        <v>148</v>
      </c>
      <c r="D704" s="1">
        <v>1</v>
      </c>
      <c r="E704" s="1">
        <v>1</v>
      </c>
      <c r="F704" s="1">
        <v>4.0049999999999999</v>
      </c>
    </row>
    <row r="705" spans="2:6" x14ac:dyDescent="0.25">
      <c r="B705" s="1" t="s">
        <v>29</v>
      </c>
      <c r="C705" s="1">
        <v>149</v>
      </c>
      <c r="D705" s="1">
        <v>2</v>
      </c>
      <c r="E705" s="1">
        <v>1</v>
      </c>
      <c r="F705" s="1">
        <v>4.1740000000000004</v>
      </c>
    </row>
    <row r="706" spans="2:6" x14ac:dyDescent="0.25">
      <c r="B706" s="1" t="s">
        <v>29</v>
      </c>
      <c r="C706" s="1">
        <v>150</v>
      </c>
      <c r="D706" s="1">
        <v>3</v>
      </c>
      <c r="E706" s="1">
        <v>1</v>
      </c>
      <c r="F706" s="1">
        <v>4.5519999999999996</v>
      </c>
    </row>
    <row r="707" spans="2:6" x14ac:dyDescent="0.25">
      <c r="B707" s="1" t="s">
        <v>29</v>
      </c>
      <c r="C707" s="1">
        <v>151</v>
      </c>
      <c r="D707" s="1">
        <v>4</v>
      </c>
      <c r="E707" s="1">
        <v>1</v>
      </c>
      <c r="F707" s="1">
        <v>6.7050000000000001</v>
      </c>
    </row>
    <row r="708" spans="2:6" x14ac:dyDescent="0.25">
      <c r="B708" s="1" t="s">
        <v>29</v>
      </c>
      <c r="C708" s="1">
        <v>152</v>
      </c>
      <c r="D708" s="1">
        <v>5</v>
      </c>
      <c r="E708" s="1">
        <v>1</v>
      </c>
      <c r="F708" s="1">
        <v>5.843</v>
      </c>
    </row>
    <row r="709" spans="2:6" x14ac:dyDescent="0.25">
      <c r="B709" s="1" t="s">
        <v>29</v>
      </c>
      <c r="C709" s="1">
        <v>153</v>
      </c>
      <c r="D709" s="1">
        <v>6</v>
      </c>
      <c r="E709" s="1">
        <v>1</v>
      </c>
      <c r="F709" s="1">
        <v>4.202</v>
      </c>
    </row>
    <row r="710" spans="2:6" x14ac:dyDescent="0.25">
      <c r="B710" s="1" t="s">
        <v>29</v>
      </c>
      <c r="C710" s="1">
        <v>154</v>
      </c>
      <c r="D710" s="1">
        <v>7</v>
      </c>
      <c r="E710" s="1">
        <v>1</v>
      </c>
      <c r="F710" s="1">
        <v>4.1360000000000001</v>
      </c>
    </row>
    <row r="711" spans="2:6" x14ac:dyDescent="0.25">
      <c r="B711" s="1" t="s">
        <v>29</v>
      </c>
      <c r="C711" s="1">
        <v>155</v>
      </c>
      <c r="D711" s="1">
        <v>8</v>
      </c>
      <c r="E711" s="1">
        <v>1</v>
      </c>
      <c r="F711" s="1">
        <v>4.2</v>
      </c>
    </row>
    <row r="712" spans="2:6" x14ac:dyDescent="0.25">
      <c r="B712" s="1" t="s">
        <v>29</v>
      </c>
      <c r="C712" s="1">
        <v>156</v>
      </c>
      <c r="D712" s="1">
        <v>9</v>
      </c>
      <c r="E712" s="1">
        <v>1</v>
      </c>
      <c r="F712" s="1">
        <v>4.0730000000000004</v>
      </c>
    </row>
    <row r="713" spans="2:6" x14ac:dyDescent="0.25">
      <c r="B713" s="1" t="s">
        <v>29</v>
      </c>
      <c r="C713" s="1">
        <v>157</v>
      </c>
      <c r="D713" s="1">
        <v>10</v>
      </c>
      <c r="E713" s="1">
        <v>1</v>
      </c>
      <c r="F713" s="1">
        <v>4.0979999999999999</v>
      </c>
    </row>
    <row r="714" spans="2:6" x14ac:dyDescent="0.25">
      <c r="B714" s="1" t="s">
        <v>29</v>
      </c>
      <c r="C714" s="1">
        <v>158</v>
      </c>
      <c r="D714" s="1">
        <v>11</v>
      </c>
      <c r="E714" s="1">
        <v>1</v>
      </c>
      <c r="F714" s="1">
        <v>4.1020000000000003</v>
      </c>
    </row>
    <row r="715" spans="2:6" x14ac:dyDescent="0.25">
      <c r="B715" s="1" t="s">
        <v>29</v>
      </c>
      <c r="C715" s="1">
        <v>159</v>
      </c>
      <c r="D715" s="1">
        <v>12</v>
      </c>
      <c r="E715" s="1">
        <v>1</v>
      </c>
      <c r="F715" s="1">
        <v>4.0380000000000003</v>
      </c>
    </row>
    <row r="716" spans="2:6" x14ac:dyDescent="0.25">
      <c r="B716" s="1" t="s">
        <v>29</v>
      </c>
      <c r="C716" s="1">
        <v>160</v>
      </c>
      <c r="D716" s="1">
        <v>13</v>
      </c>
      <c r="E716" s="1">
        <v>1</v>
      </c>
      <c r="F716" s="1">
        <v>4.048</v>
      </c>
    </row>
    <row r="717" spans="2:6" x14ac:dyDescent="0.25">
      <c r="B717" s="1" t="s">
        <v>29</v>
      </c>
      <c r="C717" s="1">
        <v>161</v>
      </c>
      <c r="D717" s="1">
        <v>14</v>
      </c>
      <c r="E717" s="1">
        <v>1</v>
      </c>
      <c r="F717" s="1">
        <v>6.0540000000000003</v>
      </c>
    </row>
    <row r="718" spans="2:6" x14ac:dyDescent="0.25">
      <c r="B718" s="1" t="s">
        <v>29</v>
      </c>
      <c r="C718" s="1">
        <v>162</v>
      </c>
      <c r="D718" s="1">
        <v>15</v>
      </c>
      <c r="E718" s="1">
        <v>1</v>
      </c>
      <c r="F718" s="1">
        <v>5.1870000000000003</v>
      </c>
    </row>
    <row r="719" spans="2:6" x14ac:dyDescent="0.25">
      <c r="B719" s="1" t="s">
        <v>29</v>
      </c>
      <c r="C719" s="1">
        <v>163</v>
      </c>
      <c r="D719" s="1">
        <v>16</v>
      </c>
      <c r="E719" s="1">
        <v>1</v>
      </c>
      <c r="F719" s="1">
        <v>4.1639999999999997</v>
      </c>
    </row>
    <row r="720" spans="2:6" x14ac:dyDescent="0.25">
      <c r="B720" s="1" t="s">
        <v>29</v>
      </c>
      <c r="C720" s="1">
        <v>164</v>
      </c>
      <c r="D720" s="1">
        <v>17</v>
      </c>
      <c r="E720" s="1">
        <v>1</v>
      </c>
      <c r="F720" s="1">
        <v>4.1639999999999997</v>
      </c>
    </row>
    <row r="721" spans="2:6" x14ac:dyDescent="0.25">
      <c r="B721" s="1" t="s">
        <v>29</v>
      </c>
      <c r="C721" s="1">
        <v>165</v>
      </c>
      <c r="D721" s="1">
        <v>18</v>
      </c>
      <c r="E721" s="1">
        <v>1</v>
      </c>
      <c r="F721" s="1">
        <v>5.5910000000000002</v>
      </c>
    </row>
    <row r="722" spans="2:6" x14ac:dyDescent="0.25">
      <c r="B722" s="1" t="s">
        <v>29</v>
      </c>
      <c r="C722" s="1">
        <v>166</v>
      </c>
      <c r="D722" s="1">
        <v>19</v>
      </c>
      <c r="E722" s="1">
        <v>1</v>
      </c>
      <c r="F722" s="1">
        <v>6.6890000000000001</v>
      </c>
    </row>
    <row r="723" spans="2:6" x14ac:dyDescent="0.25">
      <c r="B723" s="1" t="s">
        <v>29</v>
      </c>
      <c r="C723" s="1">
        <v>167</v>
      </c>
      <c r="D723" s="1">
        <v>20</v>
      </c>
      <c r="E723" s="1">
        <v>1</v>
      </c>
      <c r="F723" s="1">
        <v>4.1660000000000004</v>
      </c>
    </row>
    <row r="724" spans="2:6" x14ac:dyDescent="0.25">
      <c r="B724" s="1" t="s">
        <v>29</v>
      </c>
      <c r="C724" s="1">
        <v>168</v>
      </c>
      <c r="D724" s="1">
        <v>21</v>
      </c>
      <c r="E724" s="1">
        <v>1</v>
      </c>
      <c r="F724" s="1">
        <v>4.08</v>
      </c>
    </row>
    <row r="725" spans="2:6" x14ac:dyDescent="0.25">
      <c r="B725" s="1" t="s">
        <v>29</v>
      </c>
      <c r="C725" s="1">
        <v>169</v>
      </c>
      <c r="D725" s="1">
        <v>22</v>
      </c>
      <c r="E725" s="1">
        <v>1</v>
      </c>
      <c r="F725" s="1">
        <v>4.0679999999999996</v>
      </c>
    </row>
    <row r="726" spans="2:6" x14ac:dyDescent="0.25">
      <c r="B726" s="1" t="s">
        <v>29</v>
      </c>
      <c r="C726" s="1">
        <v>170</v>
      </c>
      <c r="D726" s="1">
        <v>23</v>
      </c>
      <c r="E726" s="1">
        <v>1</v>
      </c>
      <c r="F726" s="1">
        <v>4.0579999999999998</v>
      </c>
    </row>
    <row r="727" spans="2:6" x14ac:dyDescent="0.25">
      <c r="B727" s="1" t="s">
        <v>29</v>
      </c>
      <c r="C727" s="1">
        <v>171</v>
      </c>
      <c r="D727" s="1">
        <v>24</v>
      </c>
      <c r="E727" s="1">
        <v>1</v>
      </c>
      <c r="F727" s="1">
        <v>4</v>
      </c>
    </row>
    <row r="728" spans="2:6" x14ac:dyDescent="0.25">
      <c r="B728" s="1" t="s">
        <v>29</v>
      </c>
      <c r="C728" s="1">
        <v>172</v>
      </c>
      <c r="D728" s="1">
        <v>25</v>
      </c>
      <c r="E728" s="1">
        <v>1</v>
      </c>
      <c r="F728" s="1">
        <v>4.048</v>
      </c>
    </row>
    <row r="729" spans="2:6" x14ac:dyDescent="0.25">
      <c r="B729" s="1" t="s">
        <v>29</v>
      </c>
      <c r="C729" s="1">
        <v>173</v>
      </c>
      <c r="D729" s="1">
        <v>26</v>
      </c>
      <c r="E729" s="1">
        <v>1</v>
      </c>
      <c r="F729" s="1">
        <v>3.9830000000000001</v>
      </c>
    </row>
    <row r="730" spans="2:6" x14ac:dyDescent="0.25">
      <c r="B730" s="1" t="s">
        <v>29</v>
      </c>
      <c r="C730" s="1">
        <v>174</v>
      </c>
      <c r="D730" s="1">
        <v>27</v>
      </c>
      <c r="E730" s="1">
        <v>1</v>
      </c>
      <c r="F730" s="1">
        <v>4.0190000000000001</v>
      </c>
    </row>
    <row r="731" spans="2:6" x14ac:dyDescent="0.25">
      <c r="B731" s="1" t="s">
        <v>29</v>
      </c>
      <c r="C731" s="1">
        <v>175</v>
      </c>
      <c r="D731" s="1">
        <v>28</v>
      </c>
      <c r="E731" s="1">
        <v>1</v>
      </c>
      <c r="F731" s="1">
        <v>4.202</v>
      </c>
    </row>
    <row r="732" spans="2:6" x14ac:dyDescent="0.25">
      <c r="B732" s="1" t="s">
        <v>29</v>
      </c>
      <c r="C732" s="1">
        <v>176</v>
      </c>
      <c r="D732" s="1">
        <v>29</v>
      </c>
      <c r="E732" s="1">
        <v>1</v>
      </c>
      <c r="F732" s="1">
        <v>4.0209999999999999</v>
      </c>
    </row>
    <row r="733" spans="2:6" x14ac:dyDescent="0.25">
      <c r="B733" s="1" t="s">
        <v>29</v>
      </c>
      <c r="C733" s="1">
        <v>177</v>
      </c>
      <c r="D733" s="1">
        <v>30</v>
      </c>
      <c r="E733" s="1">
        <v>1</v>
      </c>
      <c r="F733" s="1">
        <v>4.077</v>
      </c>
    </row>
    <row r="734" spans="2:6" x14ac:dyDescent="0.25">
      <c r="B734" s="1" t="s">
        <v>29</v>
      </c>
      <c r="C734" s="1">
        <v>178</v>
      </c>
      <c r="D734" s="1">
        <v>31</v>
      </c>
      <c r="E734" s="1">
        <v>1</v>
      </c>
      <c r="F734" s="1">
        <v>4.0540000000000003</v>
      </c>
    </row>
    <row r="735" spans="2:6" x14ac:dyDescent="0.25">
      <c r="B735" s="1" t="s">
        <v>29</v>
      </c>
      <c r="C735" s="1">
        <v>179</v>
      </c>
      <c r="D735" s="1">
        <v>32</v>
      </c>
      <c r="E735" s="1">
        <v>1</v>
      </c>
      <c r="F735" s="1">
        <v>4.024</v>
      </c>
    </row>
    <row r="736" spans="2:6" x14ac:dyDescent="0.25">
      <c r="B736" s="1" t="s">
        <v>29</v>
      </c>
      <c r="C736" s="1">
        <v>180</v>
      </c>
      <c r="D736" s="1">
        <v>33</v>
      </c>
      <c r="E736" s="1">
        <v>1</v>
      </c>
      <c r="F736" s="1">
        <v>4.0259999999999998</v>
      </c>
    </row>
    <row r="737" spans="2:6" x14ac:dyDescent="0.25">
      <c r="B737" s="1" t="s">
        <v>29</v>
      </c>
      <c r="C737" s="1">
        <v>181</v>
      </c>
      <c r="D737" s="1">
        <v>34</v>
      </c>
      <c r="E737" s="1">
        <v>1</v>
      </c>
      <c r="F737" s="1">
        <v>4.0090000000000003</v>
      </c>
    </row>
    <row r="738" spans="2:6" x14ac:dyDescent="0.25">
      <c r="B738" s="1" t="s">
        <v>29</v>
      </c>
      <c r="C738" s="1">
        <v>182</v>
      </c>
      <c r="D738" s="1">
        <v>35</v>
      </c>
      <c r="E738" s="1">
        <v>1</v>
      </c>
      <c r="F738" s="1">
        <v>4.0389999999999997</v>
      </c>
    </row>
    <row r="739" spans="2:6" x14ac:dyDescent="0.25">
      <c r="B739" s="1" t="s">
        <v>29</v>
      </c>
      <c r="C739" s="1">
        <v>183</v>
      </c>
      <c r="D739" s="1">
        <v>36</v>
      </c>
      <c r="E739" s="1">
        <v>1</v>
      </c>
      <c r="F739" s="1">
        <v>5.3879999999999999</v>
      </c>
    </row>
    <row r="740" spans="2:6" x14ac:dyDescent="0.25">
      <c r="B740" s="1" t="s">
        <v>29</v>
      </c>
      <c r="C740" s="1">
        <v>184</v>
      </c>
      <c r="D740" s="1">
        <v>37</v>
      </c>
      <c r="E740" s="1">
        <v>1</v>
      </c>
      <c r="F740" s="1">
        <v>4.2869999999999999</v>
      </c>
    </row>
    <row r="741" spans="2:6" x14ac:dyDescent="0.25">
      <c r="B741" s="1" t="s">
        <v>29</v>
      </c>
      <c r="C741" s="1">
        <v>185</v>
      </c>
      <c r="D741" s="1">
        <v>38</v>
      </c>
      <c r="E741" s="1">
        <v>1</v>
      </c>
      <c r="F741" s="1">
        <v>4.1769999999999996</v>
      </c>
    </row>
    <row r="742" spans="2:6" x14ac:dyDescent="0.25">
      <c r="B742" s="1" t="s">
        <v>29</v>
      </c>
      <c r="C742" s="1">
        <v>186</v>
      </c>
      <c r="D742" s="1">
        <v>39</v>
      </c>
      <c r="E742" s="1">
        <v>1</v>
      </c>
      <c r="F742" s="1">
        <v>4.0949999999999998</v>
      </c>
    </row>
    <row r="743" spans="2:6" x14ac:dyDescent="0.25">
      <c r="B743" s="1" t="s">
        <v>29</v>
      </c>
      <c r="C743" s="1">
        <v>187</v>
      </c>
      <c r="D743" s="1">
        <v>40</v>
      </c>
      <c r="E743" s="1">
        <v>1</v>
      </c>
      <c r="F743" s="1">
        <v>4.0419999999999998</v>
      </c>
    </row>
    <row r="744" spans="2:6" x14ac:dyDescent="0.25">
      <c r="B744" s="1" t="s">
        <v>29</v>
      </c>
      <c r="C744" s="1">
        <v>188</v>
      </c>
      <c r="D744" s="1">
        <v>41</v>
      </c>
      <c r="E744" s="1">
        <v>1</v>
      </c>
      <c r="F744" s="1">
        <v>4.1130000000000004</v>
      </c>
    </row>
    <row r="745" spans="2:6" x14ac:dyDescent="0.25">
      <c r="B745" s="1" t="s">
        <v>29</v>
      </c>
      <c r="C745" s="1">
        <v>189</v>
      </c>
      <c r="D745" s="1">
        <v>42</v>
      </c>
      <c r="E745" s="1">
        <v>1</v>
      </c>
      <c r="F745" s="1">
        <v>4.0860000000000003</v>
      </c>
    </row>
    <row r="746" spans="2:6" x14ac:dyDescent="0.25">
      <c r="B746" s="1" t="s">
        <v>29</v>
      </c>
      <c r="C746" s="1">
        <v>190</v>
      </c>
      <c r="D746" s="1">
        <v>43</v>
      </c>
      <c r="E746" s="1">
        <v>1</v>
      </c>
      <c r="F746" s="1">
        <v>4.0670000000000002</v>
      </c>
    </row>
    <row r="747" spans="2:6" x14ac:dyDescent="0.25">
      <c r="B747" s="1" t="s">
        <v>29</v>
      </c>
      <c r="C747" s="1">
        <v>191</v>
      </c>
      <c r="D747" s="1">
        <v>44</v>
      </c>
      <c r="E747" s="1">
        <v>1</v>
      </c>
      <c r="F747" s="1">
        <v>4.2140000000000004</v>
      </c>
    </row>
    <row r="748" spans="2:6" x14ac:dyDescent="0.25">
      <c r="B748" s="1" t="s">
        <v>29</v>
      </c>
      <c r="C748" s="1">
        <v>192</v>
      </c>
      <c r="D748" s="1">
        <v>45</v>
      </c>
      <c r="E748" s="1">
        <v>1</v>
      </c>
      <c r="F748" s="1">
        <v>4.1059999999999999</v>
      </c>
    </row>
    <row r="749" spans="2:6" x14ac:dyDescent="0.25">
      <c r="B749" s="1" t="s">
        <v>29</v>
      </c>
      <c r="C749" s="1">
        <v>193</v>
      </c>
      <c r="D749" s="1">
        <v>46</v>
      </c>
      <c r="E749" s="1">
        <v>1</v>
      </c>
      <c r="F749" s="1">
        <v>4.0069999999999997</v>
      </c>
    </row>
    <row r="750" spans="2:6" x14ac:dyDescent="0.25">
      <c r="B750" s="1" t="s">
        <v>29</v>
      </c>
      <c r="C750" s="1">
        <v>194</v>
      </c>
      <c r="D750" s="1">
        <v>47</v>
      </c>
      <c r="E750" s="1">
        <v>1</v>
      </c>
      <c r="F750" s="1">
        <v>4.1040000000000001</v>
      </c>
    </row>
    <row r="751" spans="2:6" x14ac:dyDescent="0.25">
      <c r="B751" s="1" t="s">
        <v>29</v>
      </c>
      <c r="C751" s="1">
        <v>195</v>
      </c>
      <c r="D751" s="1">
        <v>48</v>
      </c>
      <c r="E751" s="1">
        <v>1</v>
      </c>
      <c r="F751" s="1">
        <v>4.0519999999999996</v>
      </c>
    </row>
    <row r="752" spans="2:6" x14ac:dyDescent="0.25">
      <c r="B752" s="1" t="s">
        <v>29</v>
      </c>
      <c r="C752" s="1">
        <v>196</v>
      </c>
      <c r="D752" s="1">
        <v>49</v>
      </c>
      <c r="E752" s="1">
        <v>1</v>
      </c>
      <c r="F752" s="1">
        <v>4.1040000000000001</v>
      </c>
    </row>
    <row r="753" spans="2:6" x14ac:dyDescent="0.25">
      <c r="B753" s="1" t="s">
        <v>29</v>
      </c>
      <c r="C753" s="1">
        <v>197</v>
      </c>
      <c r="D753" s="1">
        <v>50</v>
      </c>
      <c r="E753" s="1">
        <v>1</v>
      </c>
      <c r="F753" s="1">
        <v>4.09</v>
      </c>
    </row>
    <row r="754" spans="2:6" x14ac:dyDescent="0.25">
      <c r="B754" s="1" t="s">
        <v>29</v>
      </c>
      <c r="C754" s="1">
        <v>198</v>
      </c>
      <c r="D754" s="1">
        <v>51</v>
      </c>
      <c r="E754" s="1">
        <v>1</v>
      </c>
      <c r="F754" s="1">
        <v>4.1929999999999996</v>
      </c>
    </row>
    <row r="755" spans="2:6" x14ac:dyDescent="0.25">
      <c r="B755" s="1" t="s">
        <v>29</v>
      </c>
      <c r="C755" s="1">
        <v>199</v>
      </c>
      <c r="D755" s="1">
        <v>52</v>
      </c>
      <c r="E755" s="1">
        <v>1</v>
      </c>
      <c r="F755" s="1">
        <v>4.09</v>
      </c>
    </row>
    <row r="756" spans="2:6" x14ac:dyDescent="0.25">
      <c r="B756" s="1" t="s">
        <v>29</v>
      </c>
      <c r="C756" s="1">
        <v>200</v>
      </c>
      <c r="D756" s="1">
        <v>53</v>
      </c>
      <c r="E756" s="1">
        <v>1</v>
      </c>
      <c r="F756" s="1">
        <v>4.0449999999999999</v>
      </c>
    </row>
    <row r="757" spans="2:6" x14ac:dyDescent="0.25">
      <c r="B757" s="1" t="s">
        <v>29</v>
      </c>
      <c r="C757" s="1">
        <v>201</v>
      </c>
      <c r="D757" s="1">
        <v>54</v>
      </c>
      <c r="E757" s="1">
        <v>1</v>
      </c>
      <c r="F757" s="1">
        <v>4.1449999999999996</v>
      </c>
    </row>
    <row r="758" spans="2:6" x14ac:dyDescent="0.25">
      <c r="B758" s="1" t="s">
        <v>29</v>
      </c>
      <c r="C758" s="1">
        <v>202</v>
      </c>
      <c r="D758" s="1">
        <v>55</v>
      </c>
      <c r="E758" s="1">
        <v>1</v>
      </c>
      <c r="F758" s="1">
        <v>5.1340000000000003</v>
      </c>
    </row>
    <row r="759" spans="2:6" x14ac:dyDescent="0.25">
      <c r="B759" s="1" t="s">
        <v>29</v>
      </c>
      <c r="C759" s="1">
        <v>203</v>
      </c>
      <c r="D759" s="1">
        <v>56</v>
      </c>
      <c r="E759" s="1">
        <v>1</v>
      </c>
      <c r="F759" s="1">
        <v>4.165</v>
      </c>
    </row>
    <row r="760" spans="2:6" x14ac:dyDescent="0.25">
      <c r="B760" s="1" t="s">
        <v>29</v>
      </c>
      <c r="C760" s="1">
        <v>204</v>
      </c>
      <c r="D760" s="1">
        <v>57</v>
      </c>
      <c r="E760" s="1">
        <v>1</v>
      </c>
      <c r="F760" s="1">
        <v>4.0410000000000004</v>
      </c>
    </row>
    <row r="761" spans="2:6" x14ac:dyDescent="0.25">
      <c r="B761" s="1" t="s">
        <v>29</v>
      </c>
      <c r="C761" s="1">
        <v>205</v>
      </c>
      <c r="D761" s="1">
        <v>58</v>
      </c>
      <c r="E761" s="1">
        <v>1</v>
      </c>
      <c r="F761" s="1">
        <v>4.024</v>
      </c>
    </row>
    <row r="762" spans="2:6" x14ac:dyDescent="0.25">
      <c r="B762" s="1" t="s">
        <v>29</v>
      </c>
      <c r="C762" s="1">
        <v>206</v>
      </c>
      <c r="D762" s="1">
        <v>59</v>
      </c>
      <c r="E762" s="1">
        <v>1</v>
      </c>
      <c r="F762" s="1">
        <v>4.008</v>
      </c>
    </row>
    <row r="763" spans="2:6" x14ac:dyDescent="0.25">
      <c r="B763" s="1" t="s">
        <v>29</v>
      </c>
      <c r="C763" s="1">
        <v>207</v>
      </c>
      <c r="D763" s="1">
        <v>60</v>
      </c>
      <c r="E763" s="1">
        <v>1</v>
      </c>
      <c r="F763" s="1">
        <v>4.0449999999999999</v>
      </c>
    </row>
    <row r="764" spans="2:6" x14ac:dyDescent="0.25">
      <c r="B764" s="1" t="s">
        <v>29</v>
      </c>
      <c r="C764" s="1">
        <v>208</v>
      </c>
      <c r="D764" s="1">
        <v>61</v>
      </c>
      <c r="E764" s="1">
        <v>1</v>
      </c>
      <c r="F764" s="1">
        <v>4.0439999999999996</v>
      </c>
    </row>
    <row r="765" spans="2:6" x14ac:dyDescent="0.25">
      <c r="B765" s="1" t="s">
        <v>29</v>
      </c>
      <c r="C765" s="1">
        <v>209</v>
      </c>
      <c r="D765" s="1">
        <v>62</v>
      </c>
      <c r="E765" s="1">
        <v>1</v>
      </c>
      <c r="F765" s="1">
        <v>4</v>
      </c>
    </row>
    <row r="766" spans="2:6" x14ac:dyDescent="0.25">
      <c r="B766" s="1" t="s">
        <v>29</v>
      </c>
      <c r="C766" s="1">
        <v>210</v>
      </c>
      <c r="D766" s="1">
        <v>63</v>
      </c>
      <c r="E766" s="1">
        <v>1</v>
      </c>
      <c r="F766" s="1">
        <v>4.0049999999999999</v>
      </c>
    </row>
    <row r="767" spans="2:6" x14ac:dyDescent="0.25">
      <c r="B767" s="1" t="s">
        <v>29</v>
      </c>
      <c r="C767" s="1">
        <v>211</v>
      </c>
      <c r="D767" s="1">
        <v>64</v>
      </c>
      <c r="E767" s="1">
        <v>1</v>
      </c>
      <c r="F767" s="1">
        <v>4.0590000000000002</v>
      </c>
    </row>
    <row r="768" spans="2:6" x14ac:dyDescent="0.25">
      <c r="B768" s="1" t="s">
        <v>29</v>
      </c>
      <c r="C768" s="1">
        <v>212</v>
      </c>
      <c r="D768" s="1">
        <v>65</v>
      </c>
      <c r="E768" s="1">
        <v>1</v>
      </c>
      <c r="F768" s="1">
        <v>4.0890000000000004</v>
      </c>
    </row>
    <row r="769" spans="2:6" x14ac:dyDescent="0.25">
      <c r="B769" s="1" t="s">
        <v>29</v>
      </c>
      <c r="C769" s="1">
        <v>213</v>
      </c>
      <c r="D769" s="1">
        <v>66</v>
      </c>
      <c r="E769" s="1">
        <v>1</v>
      </c>
      <c r="F769" s="1">
        <v>4.0110000000000001</v>
      </c>
    </row>
    <row r="770" spans="2:6" x14ac:dyDescent="0.25">
      <c r="B770" s="1" t="s">
        <v>29</v>
      </c>
      <c r="C770" s="1">
        <v>214</v>
      </c>
      <c r="D770" s="1">
        <v>67</v>
      </c>
      <c r="E770" s="1">
        <v>1</v>
      </c>
      <c r="F770" s="1">
        <v>4.0039999999999996</v>
      </c>
    </row>
    <row r="771" spans="2:6" x14ac:dyDescent="0.25">
      <c r="B771" s="1" t="s">
        <v>29</v>
      </c>
      <c r="C771" s="1">
        <v>215</v>
      </c>
      <c r="D771" s="1">
        <v>68</v>
      </c>
      <c r="E771" s="1">
        <v>1</v>
      </c>
      <c r="F771" s="1">
        <v>3.9940000000000002</v>
      </c>
    </row>
    <row r="772" spans="2:6" x14ac:dyDescent="0.25">
      <c r="B772" s="1" t="s">
        <v>29</v>
      </c>
      <c r="C772" s="1">
        <v>216</v>
      </c>
      <c r="D772" s="1">
        <v>69</v>
      </c>
      <c r="E772" s="1">
        <v>1</v>
      </c>
      <c r="F772" s="1">
        <v>4.0030000000000001</v>
      </c>
    </row>
    <row r="773" spans="2:6" x14ac:dyDescent="0.25">
      <c r="B773" s="1" t="s">
        <v>29</v>
      </c>
      <c r="C773" s="1">
        <v>217</v>
      </c>
      <c r="D773" s="1">
        <v>70</v>
      </c>
      <c r="E773" s="1">
        <v>1</v>
      </c>
      <c r="F773" s="1">
        <v>4.0430000000000001</v>
      </c>
    </row>
    <row r="774" spans="2:6" x14ac:dyDescent="0.25">
      <c r="B774" s="1" t="s">
        <v>29</v>
      </c>
      <c r="C774" s="1">
        <v>74</v>
      </c>
      <c r="D774" s="1">
        <v>1</v>
      </c>
      <c r="E774" s="1">
        <v>2</v>
      </c>
      <c r="F774" s="1">
        <v>4.3129999999999997</v>
      </c>
    </row>
    <row r="775" spans="2:6" x14ac:dyDescent="0.25">
      <c r="B775" s="1" t="s">
        <v>29</v>
      </c>
      <c r="C775" s="1">
        <v>75</v>
      </c>
      <c r="D775" s="1">
        <v>2</v>
      </c>
      <c r="E775" s="1">
        <v>2</v>
      </c>
      <c r="F775" s="1">
        <v>4.0119999999999996</v>
      </c>
    </row>
    <row r="776" spans="2:6" x14ac:dyDescent="0.25">
      <c r="B776" s="1" t="s">
        <v>29</v>
      </c>
      <c r="C776" s="1">
        <v>76</v>
      </c>
      <c r="D776" s="1">
        <v>3</v>
      </c>
      <c r="E776" s="1">
        <v>2</v>
      </c>
      <c r="F776" s="1">
        <v>4.0129999999999999</v>
      </c>
    </row>
    <row r="777" spans="2:6" x14ac:dyDescent="0.25">
      <c r="B777" s="1" t="s">
        <v>29</v>
      </c>
      <c r="C777" s="1">
        <v>77</v>
      </c>
      <c r="D777" s="1">
        <v>4</v>
      </c>
      <c r="E777" s="1">
        <v>2</v>
      </c>
      <c r="F777" s="1">
        <v>4.0330000000000004</v>
      </c>
    </row>
    <row r="778" spans="2:6" x14ac:dyDescent="0.25">
      <c r="B778" s="1" t="s">
        <v>29</v>
      </c>
      <c r="C778" s="1">
        <v>78</v>
      </c>
      <c r="D778" s="1">
        <v>5</v>
      </c>
      <c r="E778" s="1">
        <v>2</v>
      </c>
      <c r="F778" s="1">
        <v>3.9769999999999999</v>
      </c>
    </row>
    <row r="779" spans="2:6" x14ac:dyDescent="0.25">
      <c r="B779" s="1" t="s">
        <v>29</v>
      </c>
      <c r="C779" s="1">
        <v>79</v>
      </c>
      <c r="D779" s="1">
        <v>6</v>
      </c>
      <c r="E779" s="1">
        <v>2</v>
      </c>
      <c r="F779" s="1">
        <v>3.972</v>
      </c>
    </row>
    <row r="780" spans="2:6" x14ac:dyDescent="0.25">
      <c r="B780" s="1" t="s">
        <v>29</v>
      </c>
      <c r="C780" s="1">
        <v>80</v>
      </c>
      <c r="D780" s="1">
        <v>7</v>
      </c>
      <c r="E780" s="1">
        <v>2</v>
      </c>
      <c r="F780" s="1">
        <v>4.0069999999999997</v>
      </c>
    </row>
    <row r="781" spans="2:6" x14ac:dyDescent="0.25">
      <c r="B781" s="1" t="s">
        <v>29</v>
      </c>
      <c r="C781" s="1">
        <v>81</v>
      </c>
      <c r="D781" s="1">
        <v>8</v>
      </c>
      <c r="E781" s="1">
        <v>2</v>
      </c>
      <c r="F781" s="1">
        <v>4.0270000000000001</v>
      </c>
    </row>
    <row r="782" spans="2:6" x14ac:dyDescent="0.25">
      <c r="B782" s="1" t="s">
        <v>29</v>
      </c>
      <c r="C782" s="1">
        <v>82</v>
      </c>
      <c r="D782" s="1">
        <v>9</v>
      </c>
      <c r="E782" s="1">
        <v>2</v>
      </c>
      <c r="F782" s="1">
        <v>4.0279999999999996</v>
      </c>
    </row>
    <row r="783" spans="2:6" x14ac:dyDescent="0.25">
      <c r="B783" s="1" t="s">
        <v>29</v>
      </c>
      <c r="C783" s="1">
        <v>83</v>
      </c>
      <c r="D783" s="1">
        <v>10</v>
      </c>
      <c r="E783" s="1">
        <v>2</v>
      </c>
      <c r="F783" s="1">
        <v>4.024</v>
      </c>
    </row>
    <row r="784" spans="2:6" x14ac:dyDescent="0.25">
      <c r="B784" s="1" t="s">
        <v>29</v>
      </c>
      <c r="C784" s="1">
        <v>84</v>
      </c>
      <c r="D784" s="1">
        <v>11</v>
      </c>
      <c r="E784" s="1">
        <v>2</v>
      </c>
      <c r="F784" s="1">
        <v>3.98</v>
      </c>
    </row>
    <row r="785" spans="2:6" x14ac:dyDescent="0.25">
      <c r="B785" s="1" t="s">
        <v>29</v>
      </c>
      <c r="C785" s="1">
        <v>85</v>
      </c>
      <c r="D785" s="1">
        <v>12</v>
      </c>
      <c r="E785" s="1">
        <v>2</v>
      </c>
      <c r="F785" s="1">
        <v>4.016</v>
      </c>
    </row>
    <row r="786" spans="2:6" x14ac:dyDescent="0.25">
      <c r="B786" s="1" t="s">
        <v>29</v>
      </c>
      <c r="C786" s="1">
        <v>86</v>
      </c>
      <c r="D786" s="1">
        <v>13</v>
      </c>
      <c r="E786" s="1">
        <v>2</v>
      </c>
      <c r="F786" s="1">
        <v>3.9910000000000001</v>
      </c>
    </row>
    <row r="787" spans="2:6" x14ac:dyDescent="0.25">
      <c r="B787" s="1" t="s">
        <v>29</v>
      </c>
      <c r="C787" s="1">
        <v>87</v>
      </c>
      <c r="D787" s="1">
        <v>14</v>
      </c>
      <c r="E787" s="1">
        <v>2</v>
      </c>
      <c r="F787" s="1">
        <v>4.0720000000000001</v>
      </c>
    </row>
    <row r="788" spans="2:6" x14ac:dyDescent="0.25">
      <c r="B788" s="1" t="s">
        <v>29</v>
      </c>
      <c r="C788" s="1">
        <v>88</v>
      </c>
      <c r="D788" s="1">
        <v>15</v>
      </c>
      <c r="E788" s="1">
        <v>2</v>
      </c>
      <c r="F788" s="1">
        <v>3.95</v>
      </c>
    </row>
    <row r="789" spans="2:6" x14ac:dyDescent="0.25">
      <c r="B789" s="1" t="s">
        <v>29</v>
      </c>
      <c r="C789" s="1">
        <v>89</v>
      </c>
      <c r="D789" s="1">
        <v>16</v>
      </c>
      <c r="E789" s="1">
        <v>2</v>
      </c>
      <c r="F789" s="1">
        <v>3.9660000000000002</v>
      </c>
    </row>
    <row r="790" spans="2:6" x14ac:dyDescent="0.25">
      <c r="B790" s="1" t="s">
        <v>29</v>
      </c>
      <c r="C790" s="1">
        <v>90</v>
      </c>
      <c r="D790" s="1">
        <v>17</v>
      </c>
      <c r="E790" s="1">
        <v>2</v>
      </c>
      <c r="F790" s="1">
        <v>4.032</v>
      </c>
    </row>
    <row r="791" spans="2:6" x14ac:dyDescent="0.25">
      <c r="B791" s="1" t="s">
        <v>29</v>
      </c>
      <c r="C791" s="1">
        <v>91</v>
      </c>
      <c r="D791" s="1">
        <v>18</v>
      </c>
      <c r="E791" s="1">
        <v>2</v>
      </c>
      <c r="F791" s="1">
        <v>4.008</v>
      </c>
    </row>
    <row r="792" spans="2:6" x14ac:dyDescent="0.25">
      <c r="B792" s="1" t="s">
        <v>29</v>
      </c>
      <c r="C792" s="1">
        <v>92</v>
      </c>
      <c r="D792" s="1">
        <v>19</v>
      </c>
      <c r="E792" s="1">
        <v>2</v>
      </c>
      <c r="F792" s="1">
        <v>4.0250000000000004</v>
      </c>
    </row>
    <row r="793" spans="2:6" x14ac:dyDescent="0.25">
      <c r="B793" s="1" t="s">
        <v>29</v>
      </c>
      <c r="C793" s="1">
        <v>93</v>
      </c>
      <c r="D793" s="1">
        <v>20</v>
      </c>
      <c r="E793" s="1">
        <v>2</v>
      </c>
      <c r="F793" s="1">
        <v>4.1710000000000003</v>
      </c>
    </row>
    <row r="794" spans="2:6" x14ac:dyDescent="0.25">
      <c r="B794" s="1" t="s">
        <v>29</v>
      </c>
      <c r="C794" s="1">
        <v>94</v>
      </c>
      <c r="D794" s="1">
        <v>21</v>
      </c>
      <c r="E794" s="1">
        <v>2</v>
      </c>
      <c r="F794" s="1">
        <v>4.0430000000000001</v>
      </c>
    </row>
    <row r="795" spans="2:6" x14ac:dyDescent="0.25">
      <c r="B795" s="1" t="s">
        <v>29</v>
      </c>
      <c r="C795" s="1">
        <v>95</v>
      </c>
      <c r="D795" s="1">
        <v>22</v>
      </c>
      <c r="E795" s="1">
        <v>2</v>
      </c>
      <c r="F795" s="1">
        <v>4.53</v>
      </c>
    </row>
    <row r="796" spans="2:6" x14ac:dyDescent="0.25">
      <c r="B796" s="1" t="s">
        <v>29</v>
      </c>
      <c r="C796" s="1">
        <v>96</v>
      </c>
      <c r="D796" s="1">
        <v>23</v>
      </c>
      <c r="E796" s="1">
        <v>2</v>
      </c>
      <c r="F796" s="1">
        <v>4.1109999999999998</v>
      </c>
    </row>
    <row r="797" spans="2:6" x14ac:dyDescent="0.25">
      <c r="B797" s="1" t="s">
        <v>29</v>
      </c>
      <c r="C797" s="1">
        <v>97</v>
      </c>
      <c r="D797" s="1">
        <v>24</v>
      </c>
      <c r="E797" s="1">
        <v>2</v>
      </c>
      <c r="F797" s="1">
        <v>4.0039999999999996</v>
      </c>
    </row>
    <row r="798" spans="2:6" x14ac:dyDescent="0.25">
      <c r="B798" s="1" t="s">
        <v>29</v>
      </c>
      <c r="C798" s="1">
        <v>98</v>
      </c>
      <c r="D798" s="1">
        <v>25</v>
      </c>
      <c r="E798" s="1">
        <v>2</v>
      </c>
      <c r="F798" s="1">
        <v>3.86</v>
      </c>
    </row>
    <row r="799" spans="2:6" x14ac:dyDescent="0.25">
      <c r="B799" s="1" t="s">
        <v>29</v>
      </c>
      <c r="C799" s="1">
        <v>99</v>
      </c>
      <c r="D799" s="1">
        <v>26</v>
      </c>
      <c r="E799" s="1">
        <v>2</v>
      </c>
      <c r="F799" s="1">
        <v>3.9849999999999999</v>
      </c>
    </row>
    <row r="800" spans="2:6" x14ac:dyDescent="0.25">
      <c r="B800" s="1" t="s">
        <v>29</v>
      </c>
      <c r="C800" s="1">
        <v>100</v>
      </c>
      <c r="D800" s="1">
        <v>27</v>
      </c>
      <c r="E800" s="1">
        <v>2</v>
      </c>
      <c r="F800" s="1">
        <v>3.9740000000000002</v>
      </c>
    </row>
    <row r="801" spans="2:6" x14ac:dyDescent="0.25">
      <c r="B801" s="1" t="s">
        <v>29</v>
      </c>
      <c r="C801" s="1">
        <v>101</v>
      </c>
      <c r="D801" s="1">
        <v>28</v>
      </c>
      <c r="E801" s="1">
        <v>2</v>
      </c>
      <c r="F801" s="1">
        <v>4.0140000000000002</v>
      </c>
    </row>
    <row r="802" spans="2:6" x14ac:dyDescent="0.25">
      <c r="B802" s="1" t="s">
        <v>29</v>
      </c>
      <c r="C802" s="1">
        <v>102</v>
      </c>
      <c r="D802" s="1">
        <v>29</v>
      </c>
      <c r="E802" s="1">
        <v>2</v>
      </c>
      <c r="F802" s="1">
        <v>4.0010000000000003</v>
      </c>
    </row>
    <row r="803" spans="2:6" x14ac:dyDescent="0.25">
      <c r="B803" s="1" t="s">
        <v>29</v>
      </c>
      <c r="C803" s="1">
        <v>103</v>
      </c>
      <c r="D803" s="1">
        <v>30</v>
      </c>
      <c r="E803" s="1">
        <v>2</v>
      </c>
      <c r="F803" s="1">
        <v>4.0430000000000001</v>
      </c>
    </row>
    <row r="804" spans="2:6" x14ac:dyDescent="0.25">
      <c r="B804" s="1" t="s">
        <v>29</v>
      </c>
      <c r="C804" s="1">
        <v>104</v>
      </c>
      <c r="D804" s="1">
        <v>31</v>
      </c>
      <c r="E804" s="1">
        <v>2</v>
      </c>
      <c r="F804" s="1">
        <v>4.0060000000000002</v>
      </c>
    </row>
    <row r="805" spans="2:6" x14ac:dyDescent="0.25">
      <c r="B805" s="1" t="s">
        <v>29</v>
      </c>
      <c r="C805" s="1">
        <v>105</v>
      </c>
      <c r="D805" s="1">
        <v>32</v>
      </c>
      <c r="E805" s="1">
        <v>2</v>
      </c>
      <c r="F805" s="1">
        <v>4.0549999999999997</v>
      </c>
    </row>
    <row r="806" spans="2:6" x14ac:dyDescent="0.25">
      <c r="B806" s="1" t="s">
        <v>29</v>
      </c>
      <c r="C806" s="1">
        <v>106</v>
      </c>
      <c r="D806" s="1">
        <v>33</v>
      </c>
      <c r="E806" s="1">
        <v>2</v>
      </c>
      <c r="F806" s="1">
        <v>3.9849999999999999</v>
      </c>
    </row>
    <row r="807" spans="2:6" x14ac:dyDescent="0.25">
      <c r="B807" s="1" t="s">
        <v>29</v>
      </c>
      <c r="C807" s="1">
        <v>107</v>
      </c>
      <c r="D807" s="1">
        <v>34</v>
      </c>
      <c r="E807" s="1">
        <v>2</v>
      </c>
      <c r="F807" s="1">
        <v>3.964</v>
      </c>
    </row>
    <row r="808" spans="2:6" x14ac:dyDescent="0.25">
      <c r="B808" s="1" t="s">
        <v>29</v>
      </c>
      <c r="C808" s="1">
        <v>108</v>
      </c>
      <c r="D808" s="1">
        <v>35</v>
      </c>
      <c r="E808" s="1">
        <v>2</v>
      </c>
      <c r="F808" s="1">
        <v>3.9750000000000001</v>
      </c>
    </row>
    <row r="809" spans="2:6" x14ac:dyDescent="0.25">
      <c r="B809" s="1" t="s">
        <v>29</v>
      </c>
      <c r="C809" s="1">
        <v>109</v>
      </c>
      <c r="D809" s="1">
        <v>36</v>
      </c>
      <c r="E809" s="1">
        <v>2</v>
      </c>
      <c r="F809" s="1">
        <v>4.0750000000000002</v>
      </c>
    </row>
    <row r="810" spans="2:6" x14ac:dyDescent="0.25">
      <c r="B810" s="1" t="s">
        <v>29</v>
      </c>
      <c r="C810" s="1">
        <v>110</v>
      </c>
      <c r="D810" s="1">
        <v>37</v>
      </c>
      <c r="E810" s="1">
        <v>2</v>
      </c>
      <c r="F810" s="1">
        <v>4.0140000000000002</v>
      </c>
    </row>
    <row r="811" spans="2:6" x14ac:dyDescent="0.25">
      <c r="B811" s="1" t="s">
        <v>29</v>
      </c>
      <c r="C811" s="1">
        <v>111</v>
      </c>
      <c r="D811" s="1">
        <v>38</v>
      </c>
      <c r="E811" s="1">
        <v>2</v>
      </c>
      <c r="F811" s="1">
        <v>4.05</v>
      </c>
    </row>
    <row r="812" spans="2:6" x14ac:dyDescent="0.25">
      <c r="B812" s="1" t="s">
        <v>29</v>
      </c>
      <c r="C812" s="1">
        <v>112</v>
      </c>
      <c r="D812" s="1">
        <v>39</v>
      </c>
      <c r="E812" s="1">
        <v>2</v>
      </c>
      <c r="F812" s="1">
        <v>3.9489999999999998</v>
      </c>
    </row>
    <row r="813" spans="2:6" x14ac:dyDescent="0.25">
      <c r="B813" s="1" t="s">
        <v>29</v>
      </c>
      <c r="C813" s="1">
        <v>113</v>
      </c>
      <c r="D813" s="1">
        <v>40</v>
      </c>
      <c r="E813" s="1">
        <v>2</v>
      </c>
      <c r="F813" s="1">
        <v>3.9910000000000001</v>
      </c>
    </row>
    <row r="814" spans="2:6" x14ac:dyDescent="0.25">
      <c r="B814" s="1" t="s">
        <v>29</v>
      </c>
      <c r="C814" s="1">
        <v>114</v>
      </c>
      <c r="D814" s="1">
        <v>41</v>
      </c>
      <c r="E814" s="1">
        <v>2</v>
      </c>
      <c r="F814" s="1">
        <v>4.0279999999999996</v>
      </c>
    </row>
    <row r="815" spans="2:6" x14ac:dyDescent="0.25">
      <c r="B815" s="1" t="s">
        <v>29</v>
      </c>
      <c r="C815" s="1">
        <v>115</v>
      </c>
      <c r="D815" s="1">
        <v>42</v>
      </c>
      <c r="E815" s="1">
        <v>2</v>
      </c>
      <c r="F815" s="1">
        <v>3.972</v>
      </c>
    </row>
    <row r="816" spans="2:6" x14ac:dyDescent="0.25">
      <c r="B816" s="1" t="s">
        <v>29</v>
      </c>
      <c r="C816" s="1">
        <v>116</v>
      </c>
      <c r="D816" s="1">
        <v>43</v>
      </c>
      <c r="E816" s="1">
        <v>2</v>
      </c>
      <c r="F816" s="1">
        <v>3.93</v>
      </c>
    </row>
    <row r="817" spans="2:6" x14ac:dyDescent="0.25">
      <c r="B817" s="1" t="s">
        <v>29</v>
      </c>
      <c r="C817" s="1">
        <v>117</v>
      </c>
      <c r="D817" s="1">
        <v>44</v>
      </c>
      <c r="E817" s="1">
        <v>2</v>
      </c>
      <c r="F817" s="1">
        <v>4.008</v>
      </c>
    </row>
    <row r="818" spans="2:6" x14ac:dyDescent="0.25">
      <c r="B818" s="1" t="s">
        <v>29</v>
      </c>
      <c r="C818" s="1">
        <v>118</v>
      </c>
      <c r="D818" s="1">
        <v>45</v>
      </c>
      <c r="E818" s="1">
        <v>2</v>
      </c>
      <c r="F818" s="1">
        <v>4.0679999999999996</v>
      </c>
    </row>
    <row r="819" spans="2:6" x14ac:dyDescent="0.25">
      <c r="B819" s="1" t="s">
        <v>29</v>
      </c>
      <c r="C819" s="1">
        <v>119</v>
      </c>
      <c r="D819" s="1">
        <v>46</v>
      </c>
      <c r="E819" s="1">
        <v>2</v>
      </c>
      <c r="F819" s="1">
        <v>4.024</v>
      </c>
    </row>
    <row r="820" spans="2:6" x14ac:dyDescent="0.25">
      <c r="B820" s="1" t="s">
        <v>29</v>
      </c>
      <c r="C820" s="1">
        <v>120</v>
      </c>
      <c r="D820" s="1">
        <v>47</v>
      </c>
      <c r="E820" s="1">
        <v>2</v>
      </c>
      <c r="F820" s="1">
        <v>3.9969999999999999</v>
      </c>
    </row>
    <row r="821" spans="2:6" x14ac:dyDescent="0.25">
      <c r="B821" s="1" t="s">
        <v>29</v>
      </c>
      <c r="C821" s="1">
        <v>121</v>
      </c>
      <c r="D821" s="1">
        <v>48</v>
      </c>
      <c r="E821" s="1">
        <v>2</v>
      </c>
      <c r="F821" s="1">
        <v>4.0049999999999999</v>
      </c>
    </row>
    <row r="822" spans="2:6" x14ac:dyDescent="0.25">
      <c r="B822" s="1" t="s">
        <v>29</v>
      </c>
      <c r="C822" s="1">
        <v>122</v>
      </c>
      <c r="D822" s="1">
        <v>49</v>
      </c>
      <c r="E822" s="1">
        <v>2</v>
      </c>
      <c r="F822" s="1">
        <v>4.0949999999999998</v>
      </c>
    </row>
    <row r="823" spans="2:6" x14ac:dyDescent="0.25">
      <c r="B823" s="1" t="s">
        <v>29</v>
      </c>
      <c r="C823" s="1">
        <v>123</v>
      </c>
      <c r="D823" s="1">
        <v>50</v>
      </c>
      <c r="E823" s="1">
        <v>2</v>
      </c>
      <c r="F823" s="1">
        <v>4.0279999999999996</v>
      </c>
    </row>
    <row r="824" spans="2:6" x14ac:dyDescent="0.25">
      <c r="B824" s="1" t="s">
        <v>29</v>
      </c>
      <c r="C824" s="1">
        <v>124</v>
      </c>
      <c r="D824" s="1">
        <v>51</v>
      </c>
      <c r="E824" s="1">
        <v>2</v>
      </c>
      <c r="F824" s="1">
        <v>4.0540000000000003</v>
      </c>
    </row>
    <row r="825" spans="2:6" x14ac:dyDescent="0.25">
      <c r="B825" s="1" t="s">
        <v>29</v>
      </c>
      <c r="C825" s="1">
        <v>125</v>
      </c>
      <c r="D825" s="1">
        <v>52</v>
      </c>
      <c r="E825" s="1">
        <v>2</v>
      </c>
      <c r="F825" s="1">
        <v>3.984</v>
      </c>
    </row>
    <row r="826" spans="2:6" x14ac:dyDescent="0.25">
      <c r="B826" s="1" t="s">
        <v>29</v>
      </c>
      <c r="C826" s="1">
        <v>126</v>
      </c>
      <c r="D826" s="1">
        <v>53</v>
      </c>
      <c r="E826" s="1">
        <v>2</v>
      </c>
      <c r="F826" s="1">
        <v>3.9569999999999999</v>
      </c>
    </row>
    <row r="827" spans="2:6" x14ac:dyDescent="0.25">
      <c r="B827" s="1" t="s">
        <v>29</v>
      </c>
      <c r="C827" s="1">
        <v>127</v>
      </c>
      <c r="D827" s="1">
        <v>54</v>
      </c>
      <c r="E827" s="1">
        <v>2</v>
      </c>
      <c r="F827" s="1">
        <v>4.0010000000000003</v>
      </c>
    </row>
    <row r="828" spans="2:6" x14ac:dyDescent="0.25">
      <c r="B828" s="1" t="s">
        <v>29</v>
      </c>
      <c r="C828" s="1">
        <v>128</v>
      </c>
      <c r="D828" s="1">
        <v>55</v>
      </c>
      <c r="E828" s="1">
        <v>2</v>
      </c>
      <c r="F828" s="1">
        <v>4.0270000000000001</v>
      </c>
    </row>
    <row r="829" spans="2:6" x14ac:dyDescent="0.25">
      <c r="B829" s="1" t="s">
        <v>29</v>
      </c>
      <c r="C829" s="1">
        <v>129</v>
      </c>
      <c r="D829" s="1">
        <v>56</v>
      </c>
      <c r="E829" s="1">
        <v>2</v>
      </c>
      <c r="F829" s="1">
        <v>4.0389999999999997</v>
      </c>
    </row>
    <row r="830" spans="2:6" x14ac:dyDescent="0.25">
      <c r="B830" s="1" t="s">
        <v>29</v>
      </c>
      <c r="C830" s="1">
        <v>130</v>
      </c>
      <c r="D830" s="1">
        <v>57</v>
      </c>
      <c r="E830" s="1">
        <v>2</v>
      </c>
      <c r="F830" s="1">
        <v>3.9830000000000001</v>
      </c>
    </row>
    <row r="831" spans="2:6" x14ac:dyDescent="0.25">
      <c r="B831" s="1" t="s">
        <v>29</v>
      </c>
      <c r="C831" s="1">
        <v>131</v>
      </c>
      <c r="D831" s="1">
        <v>58</v>
      </c>
      <c r="E831" s="1">
        <v>2</v>
      </c>
      <c r="F831" s="1">
        <v>4.0419999999999998</v>
      </c>
    </row>
    <row r="832" spans="2:6" x14ac:dyDescent="0.25">
      <c r="B832" s="1" t="s">
        <v>29</v>
      </c>
      <c r="C832" s="1">
        <v>132</v>
      </c>
      <c r="D832" s="1">
        <v>59</v>
      </c>
      <c r="E832" s="1">
        <v>2</v>
      </c>
      <c r="F832" s="1">
        <v>4.0549999999999997</v>
      </c>
    </row>
    <row r="833" spans="2:6" x14ac:dyDescent="0.25">
      <c r="B833" s="1" t="s">
        <v>29</v>
      </c>
      <c r="C833" s="1">
        <v>133</v>
      </c>
      <c r="D833" s="1">
        <v>60</v>
      </c>
      <c r="E833" s="1">
        <v>2</v>
      </c>
      <c r="F833" s="1">
        <v>4.0010000000000003</v>
      </c>
    </row>
    <row r="834" spans="2:6" x14ac:dyDescent="0.25">
      <c r="B834" s="1" t="s">
        <v>29</v>
      </c>
      <c r="C834" s="1">
        <v>134</v>
      </c>
      <c r="D834" s="1">
        <v>61</v>
      </c>
      <c r="E834" s="1">
        <v>2</v>
      </c>
      <c r="F834" s="1">
        <v>3.9670000000000001</v>
      </c>
    </row>
    <row r="835" spans="2:6" x14ac:dyDescent="0.25">
      <c r="B835" s="1" t="s">
        <v>29</v>
      </c>
      <c r="C835" s="1">
        <v>135</v>
      </c>
      <c r="D835" s="1">
        <v>62</v>
      </c>
      <c r="E835" s="1">
        <v>2</v>
      </c>
      <c r="F835" s="1">
        <v>4.016</v>
      </c>
    </row>
    <row r="836" spans="2:6" x14ac:dyDescent="0.25">
      <c r="B836" s="1" t="s">
        <v>29</v>
      </c>
      <c r="C836" s="1">
        <v>136</v>
      </c>
      <c r="D836" s="1">
        <v>63</v>
      </c>
      <c r="E836" s="1">
        <v>2</v>
      </c>
      <c r="F836" s="1">
        <v>3.9769999999999999</v>
      </c>
    </row>
    <row r="837" spans="2:6" x14ac:dyDescent="0.25">
      <c r="B837" s="1" t="s">
        <v>29</v>
      </c>
      <c r="C837" s="1">
        <v>137</v>
      </c>
      <c r="D837" s="1">
        <v>64</v>
      </c>
      <c r="E837" s="1">
        <v>2</v>
      </c>
      <c r="F837" s="1">
        <v>3.9780000000000002</v>
      </c>
    </row>
    <row r="838" spans="2:6" x14ac:dyDescent="0.25">
      <c r="B838" s="1" t="s">
        <v>29</v>
      </c>
      <c r="C838" s="1">
        <v>138</v>
      </c>
      <c r="D838" s="1">
        <v>65</v>
      </c>
      <c r="E838" s="1">
        <v>2</v>
      </c>
      <c r="F838" s="1">
        <v>4.0179999999999998</v>
      </c>
    </row>
    <row r="839" spans="2:6" x14ac:dyDescent="0.25">
      <c r="B839" s="1" t="s">
        <v>29</v>
      </c>
      <c r="C839" s="1">
        <v>139</v>
      </c>
      <c r="D839" s="1">
        <v>66</v>
      </c>
      <c r="E839" s="1">
        <v>2</v>
      </c>
      <c r="F839" s="1">
        <v>3.968</v>
      </c>
    </row>
    <row r="840" spans="2:6" x14ac:dyDescent="0.25">
      <c r="B840" s="1" t="s">
        <v>29</v>
      </c>
      <c r="C840" s="1">
        <v>140</v>
      </c>
      <c r="D840" s="1">
        <v>67</v>
      </c>
      <c r="E840" s="1">
        <v>2</v>
      </c>
      <c r="F840" s="1">
        <v>4.0629999999999997</v>
      </c>
    </row>
    <row r="841" spans="2:6" x14ac:dyDescent="0.25">
      <c r="B841" s="1" t="s">
        <v>29</v>
      </c>
      <c r="C841" s="1">
        <v>141</v>
      </c>
      <c r="D841" s="1">
        <v>68</v>
      </c>
      <c r="E841" s="1">
        <v>2</v>
      </c>
      <c r="F841" s="1">
        <v>4.0350000000000001</v>
      </c>
    </row>
    <row r="842" spans="2:6" x14ac:dyDescent="0.25">
      <c r="B842" s="1" t="s">
        <v>29</v>
      </c>
      <c r="C842" s="1">
        <v>142</v>
      </c>
      <c r="D842" s="1">
        <v>69</v>
      </c>
      <c r="E842" s="1">
        <v>2</v>
      </c>
      <c r="F842" s="1">
        <v>4.0519999999999996</v>
      </c>
    </row>
    <row r="843" spans="2:6" x14ac:dyDescent="0.25">
      <c r="B843" s="1" t="s">
        <v>29</v>
      </c>
      <c r="C843" s="1">
        <v>143</v>
      </c>
      <c r="D843" s="1">
        <v>70</v>
      </c>
      <c r="E843" s="1">
        <v>2</v>
      </c>
      <c r="F843" s="1">
        <v>4.0339999999999998</v>
      </c>
    </row>
    <row r="844" spans="2:6" x14ac:dyDescent="0.25">
      <c r="B844" s="1" t="s">
        <v>29</v>
      </c>
      <c r="C844" s="1">
        <v>144</v>
      </c>
      <c r="D844" s="1">
        <v>71</v>
      </c>
      <c r="E844" s="1">
        <v>2</v>
      </c>
      <c r="F844" s="1">
        <v>4.093</v>
      </c>
    </row>
    <row r="845" spans="2:6" x14ac:dyDescent="0.25">
      <c r="B845" s="1" t="s">
        <v>29</v>
      </c>
      <c r="C845" s="1">
        <v>145</v>
      </c>
      <c r="D845" s="1">
        <v>72</v>
      </c>
      <c r="E845" s="1">
        <v>2</v>
      </c>
      <c r="F845" s="1">
        <v>4.0430000000000001</v>
      </c>
    </row>
    <row r="846" spans="2:6" x14ac:dyDescent="0.25">
      <c r="B846" s="1" t="s">
        <v>29</v>
      </c>
      <c r="C846" s="1">
        <v>146</v>
      </c>
      <c r="D846" s="1">
        <v>73</v>
      </c>
      <c r="E846" s="1">
        <v>2</v>
      </c>
      <c r="F846" s="1">
        <v>4.0330000000000004</v>
      </c>
    </row>
    <row r="847" spans="2:6" x14ac:dyDescent="0.25">
      <c r="B847" s="1" t="s">
        <v>29</v>
      </c>
      <c r="C847" s="1">
        <v>147</v>
      </c>
      <c r="D847" s="1">
        <v>74</v>
      </c>
      <c r="E847" s="1">
        <v>2</v>
      </c>
      <c r="F847" s="1">
        <v>4.1680000000000001</v>
      </c>
    </row>
    <row r="848" spans="2:6" x14ac:dyDescent="0.25">
      <c r="B848" s="1" t="s">
        <v>29</v>
      </c>
      <c r="C848" s="1">
        <v>1</v>
      </c>
      <c r="D848" s="1">
        <v>1</v>
      </c>
      <c r="E848" s="1">
        <v>3</v>
      </c>
      <c r="F848" s="1">
        <v>4.4980000000000002</v>
      </c>
    </row>
    <row r="849" spans="2:6" x14ac:dyDescent="0.25">
      <c r="B849" s="1" t="s">
        <v>29</v>
      </c>
      <c r="C849" s="1">
        <v>2</v>
      </c>
      <c r="D849" s="1">
        <v>2</v>
      </c>
      <c r="E849" s="1">
        <v>3</v>
      </c>
      <c r="F849" s="1">
        <v>4.0810000000000004</v>
      </c>
    </row>
    <row r="850" spans="2:6" x14ac:dyDescent="0.25">
      <c r="B850" s="1" t="s">
        <v>29</v>
      </c>
      <c r="C850" s="1">
        <v>3</v>
      </c>
      <c r="D850" s="1">
        <v>3</v>
      </c>
      <c r="E850" s="1">
        <v>3</v>
      </c>
      <c r="F850" s="1">
        <v>3.996</v>
      </c>
    </row>
    <row r="851" spans="2:6" x14ac:dyDescent="0.25">
      <c r="B851" s="1" t="s">
        <v>29</v>
      </c>
      <c r="C851" s="1">
        <v>4</v>
      </c>
      <c r="D851" s="1">
        <v>4</v>
      </c>
      <c r="E851" s="1">
        <v>3</v>
      </c>
      <c r="F851" s="1">
        <v>3.9910000000000001</v>
      </c>
    </row>
    <row r="852" spans="2:6" x14ac:dyDescent="0.25">
      <c r="B852" s="1" t="s">
        <v>29</v>
      </c>
      <c r="C852" s="1">
        <v>5</v>
      </c>
      <c r="D852" s="1">
        <v>5</v>
      </c>
      <c r="E852" s="1">
        <v>3</v>
      </c>
      <c r="F852" s="1">
        <v>4.0730000000000004</v>
      </c>
    </row>
    <row r="853" spans="2:6" x14ac:dyDescent="0.25">
      <c r="B853" s="1" t="s">
        <v>29</v>
      </c>
      <c r="C853" s="1">
        <v>6</v>
      </c>
      <c r="D853" s="1">
        <v>6</v>
      </c>
      <c r="E853" s="1">
        <v>3</v>
      </c>
      <c r="F853" s="1">
        <v>4.0209999999999999</v>
      </c>
    </row>
    <row r="854" spans="2:6" x14ac:dyDescent="0.25">
      <c r="B854" s="1" t="s">
        <v>29</v>
      </c>
      <c r="C854" s="1">
        <v>7</v>
      </c>
      <c r="D854" s="1">
        <v>7</v>
      </c>
      <c r="E854" s="1">
        <v>3</v>
      </c>
      <c r="F854" s="1">
        <v>3.9809999999999999</v>
      </c>
    </row>
    <row r="855" spans="2:6" x14ac:dyDescent="0.25">
      <c r="B855" s="1" t="s">
        <v>29</v>
      </c>
      <c r="C855" s="1">
        <v>8</v>
      </c>
      <c r="D855" s="1">
        <v>8</v>
      </c>
      <c r="E855" s="1">
        <v>3</v>
      </c>
      <c r="F855" s="1">
        <v>3.9809999999999999</v>
      </c>
    </row>
    <row r="856" spans="2:6" x14ac:dyDescent="0.25">
      <c r="B856" s="1" t="s">
        <v>29</v>
      </c>
      <c r="C856" s="1">
        <v>9</v>
      </c>
      <c r="D856" s="1">
        <v>9</v>
      </c>
      <c r="E856" s="1">
        <v>3</v>
      </c>
      <c r="F856" s="1">
        <v>4.0540000000000003</v>
      </c>
    </row>
    <row r="857" spans="2:6" x14ac:dyDescent="0.25">
      <c r="B857" s="1" t="s">
        <v>29</v>
      </c>
      <c r="C857" s="1">
        <v>10</v>
      </c>
      <c r="D857" s="1">
        <v>10</v>
      </c>
      <c r="E857" s="1">
        <v>3</v>
      </c>
      <c r="F857" s="1">
        <v>4.01</v>
      </c>
    </row>
    <row r="858" spans="2:6" x14ac:dyDescent="0.25">
      <c r="B858" s="1" t="s">
        <v>29</v>
      </c>
      <c r="C858" s="1">
        <v>11</v>
      </c>
      <c r="D858" s="1">
        <v>11</v>
      </c>
      <c r="E858" s="1">
        <v>3</v>
      </c>
      <c r="F858" s="1">
        <v>3.9790000000000001</v>
      </c>
    </row>
    <row r="859" spans="2:6" x14ac:dyDescent="0.25">
      <c r="B859" s="1" t="s">
        <v>29</v>
      </c>
      <c r="C859" s="1">
        <v>12</v>
      </c>
      <c r="D859" s="1">
        <v>12</v>
      </c>
      <c r="E859" s="1">
        <v>3</v>
      </c>
      <c r="F859" s="1">
        <v>4.0540000000000003</v>
      </c>
    </row>
    <row r="860" spans="2:6" x14ac:dyDescent="0.25">
      <c r="B860" s="1" t="s">
        <v>29</v>
      </c>
      <c r="C860" s="1">
        <v>13</v>
      </c>
      <c r="D860" s="1">
        <v>13</v>
      </c>
      <c r="E860" s="1">
        <v>3</v>
      </c>
      <c r="F860" s="1">
        <v>4.0620000000000003</v>
      </c>
    </row>
    <row r="861" spans="2:6" x14ac:dyDescent="0.25">
      <c r="B861" s="1" t="s">
        <v>29</v>
      </c>
      <c r="C861" s="1">
        <v>14</v>
      </c>
      <c r="D861" s="1">
        <v>14</v>
      </c>
      <c r="E861" s="1">
        <v>3</v>
      </c>
      <c r="F861" s="1">
        <v>3.9950000000000001</v>
      </c>
    </row>
    <row r="862" spans="2:6" x14ac:dyDescent="0.25">
      <c r="B862" s="1" t="s">
        <v>29</v>
      </c>
      <c r="C862" s="1">
        <v>15</v>
      </c>
      <c r="D862" s="1">
        <v>15</v>
      </c>
      <c r="E862" s="1">
        <v>3</v>
      </c>
      <c r="F862" s="1">
        <v>3.9950000000000001</v>
      </c>
    </row>
    <row r="863" spans="2:6" x14ac:dyDescent="0.25">
      <c r="B863" s="1" t="s">
        <v>29</v>
      </c>
      <c r="C863" s="1">
        <v>16</v>
      </c>
      <c r="D863" s="1">
        <v>16</v>
      </c>
      <c r="E863" s="1">
        <v>3</v>
      </c>
      <c r="F863" s="1">
        <v>4.056</v>
      </c>
    </row>
    <row r="864" spans="2:6" x14ac:dyDescent="0.25">
      <c r="B864" s="1" t="s">
        <v>29</v>
      </c>
      <c r="C864" s="1">
        <v>17</v>
      </c>
      <c r="D864" s="1">
        <v>17</v>
      </c>
      <c r="E864" s="1">
        <v>3</v>
      </c>
      <c r="F864" s="1">
        <v>3.988</v>
      </c>
    </row>
    <row r="865" spans="2:6" x14ac:dyDescent="0.25">
      <c r="B865" s="1" t="s">
        <v>29</v>
      </c>
      <c r="C865" s="1">
        <v>18</v>
      </c>
      <c r="D865" s="1">
        <v>18</v>
      </c>
      <c r="E865" s="1">
        <v>3</v>
      </c>
      <c r="F865" s="1">
        <v>4.0730000000000004</v>
      </c>
    </row>
    <row r="866" spans="2:6" x14ac:dyDescent="0.25">
      <c r="B866" s="1" t="s">
        <v>29</v>
      </c>
      <c r="C866" s="1">
        <v>19</v>
      </c>
      <c r="D866" s="1">
        <v>19</v>
      </c>
      <c r="E866" s="1">
        <v>3</v>
      </c>
      <c r="F866" s="1">
        <v>5.0739999999999998</v>
      </c>
    </row>
    <row r="867" spans="2:6" x14ac:dyDescent="0.25">
      <c r="B867" s="1" t="s">
        <v>29</v>
      </c>
      <c r="C867" s="1">
        <v>20</v>
      </c>
      <c r="D867" s="1">
        <v>20</v>
      </c>
      <c r="E867" s="1">
        <v>3</v>
      </c>
      <c r="F867" s="1">
        <v>4.0659999999999998</v>
      </c>
    </row>
    <row r="868" spans="2:6" x14ac:dyDescent="0.25">
      <c r="B868" s="1" t="s">
        <v>29</v>
      </c>
      <c r="C868" s="1">
        <v>21</v>
      </c>
      <c r="D868" s="1">
        <v>21</v>
      </c>
      <c r="E868" s="1">
        <v>3</v>
      </c>
      <c r="F868" s="1">
        <v>4.01</v>
      </c>
    </row>
    <row r="869" spans="2:6" x14ac:dyDescent="0.25">
      <c r="B869" s="1" t="s">
        <v>29</v>
      </c>
      <c r="C869" s="1">
        <v>22</v>
      </c>
      <c r="D869" s="1">
        <v>22</v>
      </c>
      <c r="E869" s="1">
        <v>3</v>
      </c>
      <c r="F869" s="1">
        <v>4.0759999999999996</v>
      </c>
    </row>
    <row r="870" spans="2:6" x14ac:dyDescent="0.25">
      <c r="B870" s="1" t="s">
        <v>29</v>
      </c>
      <c r="C870" s="1">
        <v>23</v>
      </c>
      <c r="D870" s="1">
        <v>23</v>
      </c>
      <c r="E870" s="1">
        <v>3</v>
      </c>
      <c r="F870" s="1">
        <v>4.1070000000000002</v>
      </c>
    </row>
    <row r="871" spans="2:6" x14ac:dyDescent="0.25">
      <c r="B871" s="1" t="s">
        <v>29</v>
      </c>
      <c r="C871" s="1">
        <v>24</v>
      </c>
      <c r="D871" s="1">
        <v>24</v>
      </c>
      <c r="E871" s="1">
        <v>3</v>
      </c>
      <c r="F871" s="1">
        <v>4.0019999999999998</v>
      </c>
    </row>
    <row r="872" spans="2:6" x14ac:dyDescent="0.25">
      <c r="B872" s="1" t="s">
        <v>29</v>
      </c>
      <c r="C872" s="1">
        <v>25</v>
      </c>
      <c r="D872" s="1">
        <v>25</v>
      </c>
      <c r="E872" s="1">
        <v>3</v>
      </c>
      <c r="F872" s="1">
        <v>3.9940000000000002</v>
      </c>
    </row>
    <row r="873" spans="2:6" x14ac:dyDescent="0.25">
      <c r="B873" s="1" t="s">
        <v>29</v>
      </c>
      <c r="C873" s="1">
        <v>26</v>
      </c>
      <c r="D873" s="1">
        <v>26</v>
      </c>
      <c r="E873" s="1">
        <v>3</v>
      </c>
      <c r="F873" s="1">
        <v>3.9849999999999999</v>
      </c>
    </row>
    <row r="874" spans="2:6" x14ac:dyDescent="0.25">
      <c r="B874" s="1" t="s">
        <v>29</v>
      </c>
      <c r="C874" s="1">
        <v>27</v>
      </c>
      <c r="D874" s="1">
        <v>27</v>
      </c>
      <c r="E874" s="1">
        <v>3</v>
      </c>
      <c r="F874" s="1">
        <v>3.9849999999999999</v>
      </c>
    </row>
    <row r="875" spans="2:6" x14ac:dyDescent="0.25">
      <c r="B875" s="1" t="s">
        <v>29</v>
      </c>
      <c r="C875" s="1">
        <v>28</v>
      </c>
      <c r="D875" s="1">
        <v>28</v>
      </c>
      <c r="E875" s="1">
        <v>3</v>
      </c>
      <c r="F875" s="1">
        <v>3.9689999999999999</v>
      </c>
    </row>
    <row r="876" spans="2:6" x14ac:dyDescent="0.25">
      <c r="B876" s="1" t="s">
        <v>29</v>
      </c>
      <c r="C876" s="1">
        <v>29</v>
      </c>
      <c r="D876" s="1">
        <v>29</v>
      </c>
      <c r="E876" s="1">
        <v>3</v>
      </c>
      <c r="F876" s="1">
        <v>3.96</v>
      </c>
    </row>
    <row r="877" spans="2:6" x14ac:dyDescent="0.25">
      <c r="B877" s="1" t="s">
        <v>29</v>
      </c>
      <c r="C877" s="1">
        <v>30</v>
      </c>
      <c r="D877" s="1">
        <v>30</v>
      </c>
      <c r="E877" s="1">
        <v>3</v>
      </c>
      <c r="F877" s="1">
        <v>4.1710000000000003</v>
      </c>
    </row>
    <row r="878" spans="2:6" x14ac:dyDescent="0.25">
      <c r="B878" s="1" t="s">
        <v>29</v>
      </c>
      <c r="C878" s="1">
        <v>31</v>
      </c>
      <c r="D878" s="1">
        <v>31</v>
      </c>
      <c r="E878" s="1">
        <v>3</v>
      </c>
      <c r="F878" s="1">
        <v>4.0419999999999998</v>
      </c>
    </row>
    <row r="879" spans="2:6" x14ac:dyDescent="0.25">
      <c r="B879" s="1" t="s">
        <v>29</v>
      </c>
      <c r="C879" s="1">
        <v>32</v>
      </c>
      <c r="D879" s="1">
        <v>32</v>
      </c>
      <c r="E879" s="1">
        <v>3</v>
      </c>
      <c r="F879" s="1">
        <v>4.0049999999999999</v>
      </c>
    </row>
    <row r="880" spans="2:6" x14ac:dyDescent="0.25">
      <c r="B880" s="1" t="s">
        <v>29</v>
      </c>
      <c r="C880" s="1">
        <v>33</v>
      </c>
      <c r="D880" s="1">
        <v>33</v>
      </c>
      <c r="E880" s="1">
        <v>3</v>
      </c>
      <c r="F880" s="1">
        <v>4.0339999999999998</v>
      </c>
    </row>
    <row r="881" spans="2:6" x14ac:dyDescent="0.25">
      <c r="B881" s="1" t="s">
        <v>29</v>
      </c>
      <c r="C881" s="1">
        <v>34</v>
      </c>
      <c r="D881" s="1">
        <v>34</v>
      </c>
      <c r="E881" s="1">
        <v>3</v>
      </c>
      <c r="F881" s="1">
        <v>3.9969999999999999</v>
      </c>
    </row>
    <row r="882" spans="2:6" x14ac:dyDescent="0.25">
      <c r="B882" s="1" t="s">
        <v>29</v>
      </c>
      <c r="C882" s="1">
        <v>35</v>
      </c>
      <c r="D882" s="1">
        <v>35</v>
      </c>
      <c r="E882" s="1">
        <v>3</v>
      </c>
      <c r="F882" s="1">
        <v>3.99</v>
      </c>
    </row>
    <row r="883" spans="2:6" x14ac:dyDescent="0.25">
      <c r="B883" s="1" t="s">
        <v>29</v>
      </c>
      <c r="C883" s="1">
        <v>36</v>
      </c>
      <c r="D883" s="1">
        <v>36</v>
      </c>
      <c r="E883" s="1">
        <v>3</v>
      </c>
      <c r="F883" s="1">
        <v>4.0190000000000001</v>
      </c>
    </row>
    <row r="884" spans="2:6" x14ac:dyDescent="0.25">
      <c r="B884" s="1" t="s">
        <v>29</v>
      </c>
      <c r="C884" s="1">
        <v>37</v>
      </c>
      <c r="D884" s="1">
        <v>37</v>
      </c>
      <c r="E884" s="1">
        <v>3</v>
      </c>
      <c r="F884" s="1">
        <v>3.9870000000000001</v>
      </c>
    </row>
    <row r="885" spans="2:6" x14ac:dyDescent="0.25">
      <c r="B885" s="1" t="s">
        <v>29</v>
      </c>
      <c r="C885" s="1">
        <v>38</v>
      </c>
      <c r="D885" s="1">
        <v>38</v>
      </c>
      <c r="E885" s="1">
        <v>3</v>
      </c>
      <c r="F885" s="1">
        <v>4.1020000000000003</v>
      </c>
    </row>
    <row r="886" spans="2:6" x14ac:dyDescent="0.25">
      <c r="B886" s="1" t="s">
        <v>29</v>
      </c>
      <c r="C886" s="1">
        <v>39</v>
      </c>
      <c r="D886" s="1">
        <v>39</v>
      </c>
      <c r="E886" s="1">
        <v>3</v>
      </c>
      <c r="F886" s="1">
        <v>4.1230000000000002</v>
      </c>
    </row>
    <row r="887" spans="2:6" x14ac:dyDescent="0.25">
      <c r="B887" s="1" t="s">
        <v>29</v>
      </c>
      <c r="C887" s="1">
        <v>40</v>
      </c>
      <c r="D887" s="1">
        <v>40</v>
      </c>
      <c r="E887" s="1">
        <v>3</v>
      </c>
      <c r="F887" s="1">
        <v>4.0069999999999997</v>
      </c>
    </row>
    <row r="888" spans="2:6" x14ac:dyDescent="0.25">
      <c r="B888" s="1" t="s">
        <v>29</v>
      </c>
      <c r="C888" s="1">
        <v>41</v>
      </c>
      <c r="D888" s="1">
        <v>41</v>
      </c>
      <c r="E888" s="1">
        <v>3</v>
      </c>
      <c r="F888" s="1">
        <v>4.03</v>
      </c>
    </row>
    <row r="889" spans="2:6" x14ac:dyDescent="0.25">
      <c r="B889" s="1" t="s">
        <v>29</v>
      </c>
      <c r="C889" s="1">
        <v>42</v>
      </c>
      <c r="D889" s="1">
        <v>42</v>
      </c>
      <c r="E889" s="1">
        <v>3</v>
      </c>
      <c r="F889" s="1">
        <v>3.9740000000000002</v>
      </c>
    </row>
    <row r="890" spans="2:6" x14ac:dyDescent="0.25">
      <c r="B890" s="1" t="s">
        <v>29</v>
      </c>
      <c r="C890" s="1">
        <v>43</v>
      </c>
      <c r="D890" s="1">
        <v>43</v>
      </c>
      <c r="E890" s="1">
        <v>3</v>
      </c>
      <c r="F890" s="1">
        <v>3.9860000000000002</v>
      </c>
    </row>
    <row r="891" spans="2:6" x14ac:dyDescent="0.25">
      <c r="B891" s="1" t="s">
        <v>29</v>
      </c>
      <c r="C891" s="1">
        <v>44</v>
      </c>
      <c r="D891" s="1">
        <v>44</v>
      </c>
      <c r="E891" s="1">
        <v>3</v>
      </c>
      <c r="F891" s="1">
        <v>3.9990000000000001</v>
      </c>
    </row>
    <row r="892" spans="2:6" x14ac:dyDescent="0.25">
      <c r="B892" s="1" t="s">
        <v>29</v>
      </c>
      <c r="C892" s="1">
        <v>45</v>
      </c>
      <c r="D892" s="1">
        <v>45</v>
      </c>
      <c r="E892" s="1">
        <v>3</v>
      </c>
      <c r="F892" s="1">
        <v>3.9950000000000001</v>
      </c>
    </row>
    <row r="893" spans="2:6" x14ac:dyDescent="0.25">
      <c r="B893" s="1" t="s">
        <v>29</v>
      </c>
      <c r="C893" s="1">
        <v>46</v>
      </c>
      <c r="D893" s="1">
        <v>46</v>
      </c>
      <c r="E893" s="1">
        <v>3</v>
      </c>
      <c r="F893" s="1">
        <v>3.97</v>
      </c>
    </row>
    <row r="894" spans="2:6" x14ac:dyDescent="0.25">
      <c r="B894" s="1" t="s">
        <v>29</v>
      </c>
      <c r="C894" s="1">
        <v>47</v>
      </c>
      <c r="D894" s="1">
        <v>47</v>
      </c>
      <c r="E894" s="1">
        <v>3</v>
      </c>
      <c r="F894" s="1">
        <v>4.0469999999999997</v>
      </c>
    </row>
    <row r="895" spans="2:6" x14ac:dyDescent="0.25">
      <c r="B895" s="1" t="s">
        <v>29</v>
      </c>
      <c r="C895" s="1">
        <v>48</v>
      </c>
      <c r="D895" s="1">
        <v>48</v>
      </c>
      <c r="E895" s="1">
        <v>3</v>
      </c>
      <c r="F895" s="1">
        <v>5.6680000000000001</v>
      </c>
    </row>
    <row r="896" spans="2:6" x14ac:dyDescent="0.25">
      <c r="B896" s="1" t="s">
        <v>29</v>
      </c>
      <c r="C896" s="1">
        <v>49</v>
      </c>
      <c r="D896" s="1">
        <v>49</v>
      </c>
      <c r="E896" s="1">
        <v>3</v>
      </c>
      <c r="F896" s="1">
        <v>4.0359999999999996</v>
      </c>
    </row>
    <row r="897" spans="2:6" x14ac:dyDescent="0.25">
      <c r="B897" s="1" t="s">
        <v>29</v>
      </c>
      <c r="C897" s="1">
        <v>50</v>
      </c>
      <c r="D897" s="1">
        <v>50</v>
      </c>
      <c r="E897" s="1">
        <v>3</v>
      </c>
      <c r="F897" s="1">
        <v>7.3559999999999999</v>
      </c>
    </row>
    <row r="898" spans="2:6" x14ac:dyDescent="0.25">
      <c r="B898" s="1" t="s">
        <v>29</v>
      </c>
      <c r="C898" s="1">
        <v>51</v>
      </c>
      <c r="D898" s="1">
        <v>51</v>
      </c>
      <c r="E898" s="1">
        <v>3</v>
      </c>
      <c r="F898" s="1">
        <v>4.1449999999999996</v>
      </c>
    </row>
    <row r="899" spans="2:6" x14ac:dyDescent="0.25">
      <c r="B899" s="1" t="s">
        <v>29</v>
      </c>
      <c r="C899" s="1">
        <v>52</v>
      </c>
      <c r="D899" s="1">
        <v>52</v>
      </c>
      <c r="E899" s="1">
        <v>3</v>
      </c>
      <c r="F899" s="1">
        <v>4.0590000000000002</v>
      </c>
    </row>
    <row r="900" spans="2:6" x14ac:dyDescent="0.25">
      <c r="B900" s="1" t="s">
        <v>29</v>
      </c>
      <c r="C900" s="1">
        <v>53</v>
      </c>
      <c r="D900" s="1">
        <v>53</v>
      </c>
      <c r="E900" s="1">
        <v>3</v>
      </c>
      <c r="F900" s="1">
        <v>4.1059999999999999</v>
      </c>
    </row>
    <row r="901" spans="2:6" x14ac:dyDescent="0.25">
      <c r="B901" s="1" t="s">
        <v>29</v>
      </c>
      <c r="C901" s="1">
        <v>54</v>
      </c>
      <c r="D901" s="1">
        <v>54</v>
      </c>
      <c r="E901" s="1">
        <v>3</v>
      </c>
      <c r="F901" s="1">
        <v>4.0529999999999999</v>
      </c>
    </row>
    <row r="902" spans="2:6" x14ac:dyDescent="0.25">
      <c r="B902" s="1" t="s">
        <v>29</v>
      </c>
      <c r="C902" s="1">
        <v>55</v>
      </c>
      <c r="D902" s="1">
        <v>55</v>
      </c>
      <c r="E902" s="1">
        <v>3</v>
      </c>
      <c r="F902" s="1">
        <v>4.0620000000000003</v>
      </c>
    </row>
    <row r="903" spans="2:6" x14ac:dyDescent="0.25">
      <c r="B903" s="1" t="s">
        <v>29</v>
      </c>
      <c r="C903" s="1">
        <v>56</v>
      </c>
      <c r="D903" s="1">
        <v>56</v>
      </c>
      <c r="E903" s="1">
        <v>3</v>
      </c>
      <c r="F903" s="1">
        <v>4.0860000000000003</v>
      </c>
    </row>
    <row r="904" spans="2:6" x14ac:dyDescent="0.25">
      <c r="B904" s="1" t="s">
        <v>29</v>
      </c>
      <c r="C904" s="1">
        <v>57</v>
      </c>
      <c r="D904" s="1">
        <v>57</v>
      </c>
      <c r="E904" s="1">
        <v>3</v>
      </c>
      <c r="F904" s="1">
        <v>4.0860000000000003</v>
      </c>
    </row>
    <row r="905" spans="2:6" x14ac:dyDescent="0.25">
      <c r="B905" s="1" t="s">
        <v>29</v>
      </c>
      <c r="C905" s="1">
        <v>58</v>
      </c>
      <c r="D905" s="1">
        <v>58</v>
      </c>
      <c r="E905" s="1">
        <v>3</v>
      </c>
      <c r="F905" s="1">
        <v>4.0350000000000001</v>
      </c>
    </row>
    <row r="906" spans="2:6" x14ac:dyDescent="0.25">
      <c r="B906" s="1" t="s">
        <v>29</v>
      </c>
      <c r="C906" s="1">
        <v>59</v>
      </c>
      <c r="D906" s="1">
        <v>59</v>
      </c>
      <c r="E906" s="1">
        <v>3</v>
      </c>
      <c r="F906" s="1">
        <v>4.1079999999999997</v>
      </c>
    </row>
    <row r="907" spans="2:6" x14ac:dyDescent="0.25">
      <c r="B907" s="1" t="s">
        <v>29</v>
      </c>
      <c r="C907" s="1">
        <v>60</v>
      </c>
      <c r="D907" s="1">
        <v>60</v>
      </c>
      <c r="E907" s="1">
        <v>3</v>
      </c>
      <c r="F907" s="1">
        <v>4.0019999999999998</v>
      </c>
    </row>
    <row r="908" spans="2:6" x14ac:dyDescent="0.25">
      <c r="B908" s="1" t="s">
        <v>29</v>
      </c>
      <c r="C908" s="1">
        <v>61</v>
      </c>
      <c r="D908" s="1">
        <v>61</v>
      </c>
      <c r="E908" s="1">
        <v>3</v>
      </c>
      <c r="F908" s="1">
        <v>4.0389999999999997</v>
      </c>
    </row>
    <row r="909" spans="2:6" x14ac:dyDescent="0.25">
      <c r="B909" s="1" t="s">
        <v>29</v>
      </c>
      <c r="C909" s="1">
        <v>62</v>
      </c>
      <c r="D909" s="1">
        <v>62</v>
      </c>
      <c r="E909" s="1">
        <v>3</v>
      </c>
      <c r="F909" s="1">
        <v>3.9729999999999999</v>
      </c>
    </row>
    <row r="910" spans="2:6" x14ac:dyDescent="0.25">
      <c r="B910" s="1" t="s">
        <v>29</v>
      </c>
      <c r="C910" s="1">
        <v>63</v>
      </c>
      <c r="D910" s="1">
        <v>63</v>
      </c>
      <c r="E910" s="1">
        <v>3</v>
      </c>
      <c r="F910" s="1">
        <v>3.9670000000000001</v>
      </c>
    </row>
    <row r="911" spans="2:6" x14ac:dyDescent="0.25">
      <c r="B911" s="1" t="s">
        <v>29</v>
      </c>
      <c r="C911" s="1">
        <v>64</v>
      </c>
      <c r="D911" s="1">
        <v>64</v>
      </c>
      <c r="E911" s="1">
        <v>3</v>
      </c>
      <c r="F911" s="1">
        <v>3.984</v>
      </c>
    </row>
    <row r="912" spans="2:6" x14ac:dyDescent="0.25">
      <c r="B912" s="1" t="s">
        <v>29</v>
      </c>
      <c r="C912" s="1">
        <v>65</v>
      </c>
      <c r="D912" s="1">
        <v>65</v>
      </c>
      <c r="E912" s="1">
        <v>3</v>
      </c>
      <c r="F912" s="1">
        <v>3.9470000000000001</v>
      </c>
    </row>
    <row r="913" spans="2:6" x14ac:dyDescent="0.25">
      <c r="B913" s="1" t="s">
        <v>29</v>
      </c>
      <c r="C913" s="1">
        <v>66</v>
      </c>
      <c r="D913" s="1">
        <v>66</v>
      </c>
      <c r="E913" s="1">
        <v>3</v>
      </c>
      <c r="F913" s="1">
        <v>4.0039999999999996</v>
      </c>
    </row>
    <row r="914" spans="2:6" x14ac:dyDescent="0.25">
      <c r="B914" s="1" t="s">
        <v>29</v>
      </c>
      <c r="C914" s="1">
        <v>67</v>
      </c>
      <c r="D914" s="1">
        <v>67</v>
      </c>
      <c r="E914" s="1">
        <v>3</v>
      </c>
      <c r="F914" s="1">
        <v>4.0199999999999996</v>
      </c>
    </row>
    <row r="915" spans="2:6" x14ac:dyDescent="0.25">
      <c r="B915" s="1" t="s">
        <v>29</v>
      </c>
      <c r="C915" s="1">
        <v>68</v>
      </c>
      <c r="D915" s="1">
        <v>68</v>
      </c>
      <c r="E915" s="1">
        <v>3</v>
      </c>
      <c r="F915" s="1">
        <v>4.01</v>
      </c>
    </row>
    <row r="916" spans="2:6" x14ac:dyDescent="0.25">
      <c r="B916" s="1" t="s">
        <v>29</v>
      </c>
      <c r="C916" s="1">
        <v>69</v>
      </c>
      <c r="D916" s="1">
        <v>69</v>
      </c>
      <c r="E916" s="1">
        <v>3</v>
      </c>
      <c r="F916" s="1">
        <v>3.9940000000000002</v>
      </c>
    </row>
    <row r="917" spans="2:6" x14ac:dyDescent="0.25">
      <c r="B917" s="1" t="s">
        <v>29</v>
      </c>
      <c r="C917" s="1">
        <v>70</v>
      </c>
      <c r="D917" s="1">
        <v>70</v>
      </c>
      <c r="E917" s="1">
        <v>3</v>
      </c>
      <c r="F917" s="1">
        <v>4.0430000000000001</v>
      </c>
    </row>
    <row r="918" spans="2:6" x14ac:dyDescent="0.25">
      <c r="B918" s="1" t="s">
        <v>29</v>
      </c>
      <c r="C918" s="1">
        <v>71</v>
      </c>
      <c r="D918" s="1">
        <v>71</v>
      </c>
      <c r="E918" s="1">
        <v>3</v>
      </c>
      <c r="F918" s="1">
        <v>3.992</v>
      </c>
    </row>
    <row r="919" spans="2:6" x14ac:dyDescent="0.25">
      <c r="B919" s="1" t="s">
        <v>29</v>
      </c>
      <c r="C919" s="1">
        <v>72</v>
      </c>
      <c r="D919" s="1">
        <v>72</v>
      </c>
      <c r="E919" s="1">
        <v>3</v>
      </c>
      <c r="F919" s="1">
        <v>4.0110000000000001</v>
      </c>
    </row>
    <row r="920" spans="2:6" x14ac:dyDescent="0.25">
      <c r="B920" s="1" t="s">
        <v>29</v>
      </c>
      <c r="C920" s="1">
        <v>73</v>
      </c>
      <c r="D920" s="1">
        <v>73</v>
      </c>
      <c r="E920" s="1">
        <v>3</v>
      </c>
      <c r="F920" s="1">
        <v>4.2729999999999997</v>
      </c>
    </row>
    <row r="921" spans="2:6" x14ac:dyDescent="0.25">
      <c r="B921" s="1" t="s">
        <v>28</v>
      </c>
      <c r="C921" s="1">
        <v>1</v>
      </c>
      <c r="D921" s="1">
        <v>1</v>
      </c>
      <c r="E921" s="1">
        <v>1</v>
      </c>
      <c r="F921" s="1">
        <v>4.59</v>
      </c>
    </row>
    <row r="922" spans="2:6" x14ac:dyDescent="0.25">
      <c r="B922" s="1" t="s">
        <v>28</v>
      </c>
      <c r="C922" s="1">
        <v>2</v>
      </c>
      <c r="D922" s="1">
        <v>2</v>
      </c>
      <c r="E922" s="1">
        <v>1</v>
      </c>
      <c r="F922" s="1">
        <v>4.0510000000000002</v>
      </c>
    </row>
    <row r="923" spans="2:6" x14ac:dyDescent="0.25">
      <c r="B923" s="1" t="s">
        <v>28</v>
      </c>
      <c r="C923" s="1">
        <v>3</v>
      </c>
      <c r="D923" s="1">
        <v>3</v>
      </c>
      <c r="E923" s="1">
        <v>1</v>
      </c>
      <c r="F923" s="1">
        <v>4.0380000000000003</v>
      </c>
    </row>
    <row r="924" spans="2:6" x14ac:dyDescent="0.25">
      <c r="B924" s="1" t="s">
        <v>28</v>
      </c>
      <c r="C924" s="1">
        <v>4</v>
      </c>
      <c r="D924" s="1">
        <v>4</v>
      </c>
      <c r="E924" s="1">
        <v>1</v>
      </c>
      <c r="F924" s="1">
        <v>4.0430000000000001</v>
      </c>
    </row>
    <row r="925" spans="2:6" x14ac:dyDescent="0.25">
      <c r="B925" s="1" t="s">
        <v>28</v>
      </c>
      <c r="C925" s="1">
        <v>5</v>
      </c>
      <c r="D925" s="1">
        <v>5</v>
      </c>
      <c r="E925" s="1">
        <v>1</v>
      </c>
      <c r="F925" s="1">
        <v>4.0019999999999998</v>
      </c>
    </row>
    <row r="926" spans="2:6" x14ac:dyDescent="0.25">
      <c r="B926" s="1" t="s">
        <v>28</v>
      </c>
      <c r="C926" s="1">
        <v>6</v>
      </c>
      <c r="D926" s="1">
        <v>6</v>
      </c>
      <c r="E926" s="1">
        <v>1</v>
      </c>
      <c r="F926" s="1">
        <v>3.988</v>
      </c>
    </row>
    <row r="927" spans="2:6" x14ac:dyDescent="0.25">
      <c r="B927" s="1" t="s">
        <v>28</v>
      </c>
      <c r="C927" s="1">
        <v>7</v>
      </c>
      <c r="D927" s="1">
        <v>7</v>
      </c>
      <c r="E927" s="1">
        <v>1</v>
      </c>
      <c r="F927" s="1">
        <v>4.0010000000000003</v>
      </c>
    </row>
    <row r="928" spans="2:6" x14ac:dyDescent="0.25">
      <c r="B928" s="1" t="s">
        <v>28</v>
      </c>
      <c r="C928" s="1">
        <v>8</v>
      </c>
      <c r="D928" s="1">
        <v>8</v>
      </c>
      <c r="E928" s="1">
        <v>1</v>
      </c>
      <c r="F928" s="1">
        <v>4.0579999999999998</v>
      </c>
    </row>
    <row r="929" spans="2:6" x14ac:dyDescent="0.25">
      <c r="B929" s="1" t="s">
        <v>28</v>
      </c>
      <c r="C929" s="1">
        <v>9</v>
      </c>
      <c r="D929" s="1">
        <v>9</v>
      </c>
      <c r="E929" s="1">
        <v>1</v>
      </c>
      <c r="F929" s="1">
        <v>3.9910000000000001</v>
      </c>
    </row>
    <row r="930" spans="2:6" x14ac:dyDescent="0.25">
      <c r="B930" s="1" t="s">
        <v>28</v>
      </c>
      <c r="C930" s="1">
        <v>10</v>
      </c>
      <c r="D930" s="1">
        <v>10</v>
      </c>
      <c r="E930" s="1">
        <v>1</v>
      </c>
      <c r="F930" s="1">
        <v>4.0869999999999997</v>
      </c>
    </row>
    <row r="931" spans="2:6" x14ac:dyDescent="0.25">
      <c r="B931" s="1" t="s">
        <v>28</v>
      </c>
      <c r="C931" s="1">
        <v>11</v>
      </c>
      <c r="D931" s="1">
        <v>11</v>
      </c>
      <c r="E931" s="1">
        <v>1</v>
      </c>
      <c r="F931" s="1">
        <v>4.0060000000000002</v>
      </c>
    </row>
    <row r="932" spans="2:6" x14ac:dyDescent="0.25">
      <c r="B932" s="1" t="s">
        <v>28</v>
      </c>
      <c r="C932" s="1">
        <v>12</v>
      </c>
      <c r="D932" s="1">
        <v>12</v>
      </c>
      <c r="E932" s="1">
        <v>1</v>
      </c>
      <c r="F932" s="1">
        <v>4.0289999999999999</v>
      </c>
    </row>
    <row r="933" spans="2:6" x14ac:dyDescent="0.25">
      <c r="B933" s="1" t="s">
        <v>28</v>
      </c>
      <c r="C933" s="1">
        <v>13</v>
      </c>
      <c r="D933" s="1">
        <v>13</v>
      </c>
      <c r="E933" s="1">
        <v>1</v>
      </c>
      <c r="F933" s="1">
        <v>3.9790000000000001</v>
      </c>
    </row>
    <row r="934" spans="2:6" x14ac:dyDescent="0.25">
      <c r="B934" s="1" t="s">
        <v>28</v>
      </c>
      <c r="C934" s="1">
        <v>14</v>
      </c>
      <c r="D934" s="1">
        <v>14</v>
      </c>
      <c r="E934" s="1">
        <v>1</v>
      </c>
      <c r="F934" s="1">
        <v>4.0590000000000002</v>
      </c>
    </row>
    <row r="935" spans="2:6" x14ac:dyDescent="0.25">
      <c r="B935" s="1" t="s">
        <v>28</v>
      </c>
      <c r="C935" s="1">
        <v>15</v>
      </c>
      <c r="D935" s="1">
        <v>15</v>
      </c>
      <c r="E935" s="1">
        <v>1</v>
      </c>
      <c r="F935" s="1">
        <v>4.0170000000000003</v>
      </c>
    </row>
    <row r="936" spans="2:6" x14ac:dyDescent="0.25">
      <c r="B936" s="1" t="s">
        <v>28</v>
      </c>
      <c r="C936" s="1">
        <v>16</v>
      </c>
      <c r="D936" s="1">
        <v>16</v>
      </c>
      <c r="E936" s="1">
        <v>1</v>
      </c>
      <c r="F936" s="1">
        <v>4.0650000000000004</v>
      </c>
    </row>
    <row r="937" spans="2:6" x14ac:dyDescent="0.25">
      <c r="B937" s="1" t="s">
        <v>28</v>
      </c>
      <c r="C937" s="1">
        <v>17</v>
      </c>
      <c r="D937" s="1">
        <v>17</v>
      </c>
      <c r="E937" s="1">
        <v>1</v>
      </c>
      <c r="F937" s="1">
        <v>4.08</v>
      </c>
    </row>
    <row r="938" spans="2:6" x14ac:dyDescent="0.25">
      <c r="B938" s="1" t="s">
        <v>28</v>
      </c>
      <c r="C938" s="1">
        <v>18</v>
      </c>
      <c r="D938" s="1">
        <v>18</v>
      </c>
      <c r="E938" s="1">
        <v>1</v>
      </c>
      <c r="F938" s="1">
        <v>4.0309999999999997</v>
      </c>
    </row>
    <row r="939" spans="2:6" x14ac:dyDescent="0.25">
      <c r="B939" s="1" t="s">
        <v>28</v>
      </c>
      <c r="C939" s="1">
        <v>19</v>
      </c>
      <c r="D939" s="1">
        <v>19</v>
      </c>
      <c r="E939" s="1">
        <v>1</v>
      </c>
      <c r="F939" s="1">
        <v>4.1029999999999998</v>
      </c>
    </row>
    <row r="940" spans="2:6" x14ac:dyDescent="0.25">
      <c r="B940" s="1" t="s">
        <v>28</v>
      </c>
      <c r="C940" s="1">
        <v>20</v>
      </c>
      <c r="D940" s="1">
        <v>20</v>
      </c>
      <c r="E940" s="1">
        <v>1</v>
      </c>
      <c r="F940" s="1">
        <v>6.7960000000000003</v>
      </c>
    </row>
    <row r="941" spans="2:6" x14ac:dyDescent="0.25">
      <c r="B941" s="1" t="s">
        <v>28</v>
      </c>
      <c r="C941" s="1">
        <v>21</v>
      </c>
      <c r="D941" s="1">
        <v>21</v>
      </c>
      <c r="E941" s="1">
        <v>1</v>
      </c>
      <c r="F941" s="1">
        <v>4.0229999999999997</v>
      </c>
    </row>
    <row r="942" spans="2:6" x14ac:dyDescent="0.25">
      <c r="B942" s="1" t="s">
        <v>28</v>
      </c>
      <c r="C942" s="1">
        <v>22</v>
      </c>
      <c r="D942" s="1">
        <v>22</v>
      </c>
      <c r="E942" s="1">
        <v>1</v>
      </c>
      <c r="F942" s="1">
        <v>4.0149999999999997</v>
      </c>
    </row>
    <row r="943" spans="2:6" x14ac:dyDescent="0.25">
      <c r="B943" s="1" t="s">
        <v>28</v>
      </c>
      <c r="C943" s="1">
        <v>23</v>
      </c>
      <c r="D943" s="1">
        <v>23</v>
      </c>
      <c r="E943" s="1">
        <v>1</v>
      </c>
      <c r="F943" s="1">
        <v>4.101</v>
      </c>
    </row>
    <row r="944" spans="2:6" x14ac:dyDescent="0.25">
      <c r="B944" s="1" t="s">
        <v>28</v>
      </c>
      <c r="C944" s="1">
        <v>24</v>
      </c>
      <c r="D944" s="1">
        <v>24</v>
      </c>
      <c r="E944" s="1">
        <v>1</v>
      </c>
      <c r="F944" s="1">
        <v>4.0419999999999998</v>
      </c>
    </row>
    <row r="945" spans="2:6" x14ac:dyDescent="0.25">
      <c r="B945" s="1" t="s">
        <v>28</v>
      </c>
      <c r="C945" s="1">
        <v>25</v>
      </c>
      <c r="D945" s="1">
        <v>25</v>
      </c>
      <c r="E945" s="1">
        <v>1</v>
      </c>
      <c r="F945" s="1">
        <v>4.0190000000000001</v>
      </c>
    </row>
    <row r="946" spans="2:6" x14ac:dyDescent="0.25">
      <c r="B946" s="1" t="s">
        <v>28</v>
      </c>
      <c r="C946" s="1">
        <v>26</v>
      </c>
      <c r="D946" s="1">
        <v>26</v>
      </c>
      <c r="E946" s="1">
        <v>1</v>
      </c>
      <c r="F946" s="1">
        <v>4.0369999999999999</v>
      </c>
    </row>
    <row r="947" spans="2:6" x14ac:dyDescent="0.25">
      <c r="B947" s="1" t="s">
        <v>28</v>
      </c>
      <c r="C947" s="1">
        <v>27</v>
      </c>
      <c r="D947" s="1">
        <v>27</v>
      </c>
      <c r="E947" s="1">
        <v>1</v>
      </c>
      <c r="F947" s="1">
        <v>4.1900000000000004</v>
      </c>
    </row>
    <row r="948" spans="2:6" x14ac:dyDescent="0.25">
      <c r="B948" s="1" t="s">
        <v>28</v>
      </c>
      <c r="C948" s="1">
        <v>28</v>
      </c>
      <c r="D948" s="1">
        <v>28</v>
      </c>
      <c r="E948" s="1">
        <v>1</v>
      </c>
      <c r="F948" s="1">
        <v>4.048</v>
      </c>
    </row>
    <row r="949" spans="2:6" x14ac:dyDescent="0.25">
      <c r="B949" s="1" t="s">
        <v>28</v>
      </c>
      <c r="C949" s="1">
        <v>29</v>
      </c>
      <c r="D949" s="1">
        <v>29</v>
      </c>
      <c r="E949" s="1">
        <v>1</v>
      </c>
      <c r="F949" s="1">
        <v>4.1349999999999998</v>
      </c>
    </row>
    <row r="950" spans="2:6" x14ac:dyDescent="0.25">
      <c r="B950" s="1" t="s">
        <v>28</v>
      </c>
      <c r="C950" s="1">
        <v>30</v>
      </c>
      <c r="D950" s="1">
        <v>30</v>
      </c>
      <c r="E950" s="1">
        <v>1</v>
      </c>
      <c r="F950" s="1">
        <v>4.0830000000000002</v>
      </c>
    </row>
    <row r="951" spans="2:6" x14ac:dyDescent="0.25">
      <c r="B951" s="1" t="s">
        <v>28</v>
      </c>
      <c r="C951" s="1">
        <v>31</v>
      </c>
      <c r="D951" s="1">
        <v>31</v>
      </c>
      <c r="E951" s="1">
        <v>1</v>
      </c>
      <c r="F951" s="1">
        <v>3.8119999999999998</v>
      </c>
    </row>
    <row r="952" spans="2:6" x14ac:dyDescent="0.25">
      <c r="B952" s="1" t="s">
        <v>28</v>
      </c>
      <c r="C952" s="1">
        <v>32</v>
      </c>
      <c r="D952" s="1">
        <v>32</v>
      </c>
      <c r="E952" s="1">
        <v>1</v>
      </c>
      <c r="F952" s="1">
        <v>4.1379999999999999</v>
      </c>
    </row>
    <row r="953" spans="2:6" x14ac:dyDescent="0.25">
      <c r="B953" s="1" t="s">
        <v>28</v>
      </c>
      <c r="C953" s="1">
        <v>33</v>
      </c>
      <c r="D953" s="1">
        <v>33</v>
      </c>
      <c r="E953" s="1">
        <v>1</v>
      </c>
      <c r="F953" s="1">
        <v>4.03</v>
      </c>
    </row>
    <row r="954" spans="2:6" x14ac:dyDescent="0.25">
      <c r="B954" s="1" t="s">
        <v>28</v>
      </c>
      <c r="C954" s="1">
        <v>34</v>
      </c>
      <c r="D954" s="1">
        <v>34</v>
      </c>
      <c r="E954" s="1">
        <v>1</v>
      </c>
      <c r="F954" s="1">
        <v>4.1230000000000002</v>
      </c>
    </row>
    <row r="955" spans="2:6" x14ac:dyDescent="0.25">
      <c r="B955" s="1" t="s">
        <v>28</v>
      </c>
      <c r="C955" s="1">
        <v>35</v>
      </c>
      <c r="D955" s="1">
        <v>35</v>
      </c>
      <c r="E955" s="1">
        <v>1</v>
      </c>
      <c r="F955" s="1">
        <v>4.1139999999999999</v>
      </c>
    </row>
    <row r="956" spans="2:6" x14ac:dyDescent="0.25">
      <c r="B956" s="1" t="s">
        <v>28</v>
      </c>
      <c r="C956" s="1">
        <v>36</v>
      </c>
      <c r="D956" s="1">
        <v>36</v>
      </c>
      <c r="E956" s="1">
        <v>1</v>
      </c>
      <c r="F956" s="1">
        <v>4.1580000000000004</v>
      </c>
    </row>
    <row r="957" spans="2:6" x14ac:dyDescent="0.25">
      <c r="B957" s="1" t="s">
        <v>28</v>
      </c>
      <c r="C957" s="1">
        <v>37</v>
      </c>
      <c r="D957" s="1">
        <v>37</v>
      </c>
      <c r="E957" s="1">
        <v>1</v>
      </c>
      <c r="F957" s="1">
        <v>4.0890000000000004</v>
      </c>
    </row>
    <row r="958" spans="2:6" x14ac:dyDescent="0.25">
      <c r="B958" s="1" t="s">
        <v>28</v>
      </c>
      <c r="C958" s="1">
        <v>38</v>
      </c>
      <c r="D958" s="1">
        <v>38</v>
      </c>
      <c r="E958" s="1">
        <v>1</v>
      </c>
      <c r="F958" s="1">
        <v>4.093</v>
      </c>
    </row>
    <row r="959" spans="2:6" x14ac:dyDescent="0.25">
      <c r="B959" s="1" t="s">
        <v>28</v>
      </c>
      <c r="C959" s="1">
        <v>39</v>
      </c>
      <c r="D959" s="1">
        <v>39</v>
      </c>
      <c r="E959" s="1">
        <v>1</v>
      </c>
      <c r="F959" s="1">
        <v>4.1230000000000002</v>
      </c>
    </row>
    <row r="960" spans="2:6" x14ac:dyDescent="0.25">
      <c r="B960" s="1" t="s">
        <v>28</v>
      </c>
      <c r="C960" s="1">
        <v>40</v>
      </c>
      <c r="D960" s="1">
        <v>40</v>
      </c>
      <c r="E960" s="1">
        <v>1</v>
      </c>
      <c r="F960" s="1">
        <v>4.3280000000000003</v>
      </c>
    </row>
    <row r="961" spans="2:6" x14ac:dyDescent="0.25">
      <c r="B961" s="1" t="s">
        <v>28</v>
      </c>
      <c r="C961" s="1">
        <v>41</v>
      </c>
      <c r="D961" s="1">
        <v>41</v>
      </c>
      <c r="E961" s="1">
        <v>1</v>
      </c>
      <c r="F961" s="1">
        <v>4.1669999999999998</v>
      </c>
    </row>
    <row r="962" spans="2:6" x14ac:dyDescent="0.25">
      <c r="B962" s="1" t="s">
        <v>28</v>
      </c>
      <c r="C962" s="1">
        <v>42</v>
      </c>
      <c r="D962" s="1">
        <v>42</v>
      </c>
      <c r="E962" s="1">
        <v>1</v>
      </c>
      <c r="F962" s="1">
        <v>4.07</v>
      </c>
    </row>
    <row r="963" spans="2:6" x14ac:dyDescent="0.25">
      <c r="B963" s="1" t="s">
        <v>28</v>
      </c>
      <c r="C963" s="1">
        <v>43</v>
      </c>
      <c r="D963" s="1">
        <v>43</v>
      </c>
      <c r="E963" s="1">
        <v>1</v>
      </c>
      <c r="F963" s="1">
        <v>4.0510000000000002</v>
      </c>
    </row>
    <row r="964" spans="2:6" x14ac:dyDescent="0.25">
      <c r="B964" s="1" t="s">
        <v>28</v>
      </c>
      <c r="C964" s="1">
        <v>44</v>
      </c>
      <c r="D964" s="1">
        <v>44</v>
      </c>
      <c r="E964" s="1">
        <v>1</v>
      </c>
      <c r="F964" s="1">
        <v>4.0449999999999999</v>
      </c>
    </row>
    <row r="965" spans="2:6" x14ac:dyDescent="0.25">
      <c r="B965" s="1" t="s">
        <v>28</v>
      </c>
      <c r="C965" s="1">
        <v>45</v>
      </c>
      <c r="D965" s="1">
        <v>45</v>
      </c>
      <c r="E965" s="1">
        <v>1</v>
      </c>
      <c r="F965" s="1">
        <v>4.0609999999999999</v>
      </c>
    </row>
    <row r="966" spans="2:6" x14ac:dyDescent="0.25">
      <c r="B966" s="1" t="s">
        <v>28</v>
      </c>
      <c r="C966" s="1">
        <v>46</v>
      </c>
      <c r="D966" s="1">
        <v>46</v>
      </c>
      <c r="E966" s="1">
        <v>1</v>
      </c>
      <c r="F966" s="1">
        <v>4.0979999999999999</v>
      </c>
    </row>
    <row r="967" spans="2:6" x14ac:dyDescent="0.25">
      <c r="B967" s="1" t="s">
        <v>28</v>
      </c>
      <c r="C967" s="1">
        <v>47</v>
      </c>
      <c r="D967" s="1">
        <v>47</v>
      </c>
      <c r="E967" s="1">
        <v>1</v>
      </c>
      <c r="F967" s="1">
        <v>4.1029999999999998</v>
      </c>
    </row>
    <row r="968" spans="2:6" x14ac:dyDescent="0.25">
      <c r="B968" s="1" t="s">
        <v>28</v>
      </c>
      <c r="C968" s="1">
        <v>48</v>
      </c>
      <c r="D968" s="1">
        <v>48</v>
      </c>
      <c r="E968" s="1">
        <v>1</v>
      </c>
      <c r="F968" s="1">
        <v>4.1219999999999999</v>
      </c>
    </row>
    <row r="969" spans="2:6" x14ac:dyDescent="0.25">
      <c r="B969" s="1" t="s">
        <v>28</v>
      </c>
      <c r="C969" s="1">
        <v>49</v>
      </c>
      <c r="D969" s="1">
        <v>49</v>
      </c>
      <c r="E969" s="1">
        <v>1</v>
      </c>
      <c r="F969" s="1">
        <v>4.0389999999999997</v>
      </c>
    </row>
    <row r="970" spans="2:6" x14ac:dyDescent="0.25">
      <c r="B970" s="1" t="s">
        <v>28</v>
      </c>
      <c r="C970" s="1">
        <v>50</v>
      </c>
      <c r="D970" s="1">
        <v>50</v>
      </c>
      <c r="E970" s="1">
        <v>1</v>
      </c>
      <c r="F970" s="1">
        <v>4.0309999999999997</v>
      </c>
    </row>
    <row r="971" spans="2:6" x14ac:dyDescent="0.25">
      <c r="B971" s="1" t="s">
        <v>28</v>
      </c>
      <c r="C971" s="1">
        <v>51</v>
      </c>
      <c r="D971" s="1">
        <v>51</v>
      </c>
      <c r="E971" s="1">
        <v>1</v>
      </c>
      <c r="F971" s="1">
        <v>4.0359999999999996</v>
      </c>
    </row>
    <row r="972" spans="2:6" x14ac:dyDescent="0.25">
      <c r="B972" s="1" t="s">
        <v>28</v>
      </c>
      <c r="C972" s="1">
        <v>52</v>
      </c>
      <c r="D972" s="1">
        <v>52</v>
      </c>
      <c r="E972" s="1">
        <v>1</v>
      </c>
      <c r="F972" s="1">
        <v>4.0720000000000001</v>
      </c>
    </row>
    <row r="973" spans="2:6" x14ac:dyDescent="0.25">
      <c r="B973" s="1" t="s">
        <v>28</v>
      </c>
      <c r="C973" s="1">
        <v>53</v>
      </c>
      <c r="D973" s="1">
        <v>53</v>
      </c>
      <c r="E973" s="1">
        <v>1</v>
      </c>
      <c r="F973" s="1">
        <v>4.1319999999999997</v>
      </c>
    </row>
    <row r="974" spans="2:6" x14ac:dyDescent="0.25">
      <c r="B974" s="1" t="s">
        <v>28</v>
      </c>
      <c r="C974" s="1">
        <v>54</v>
      </c>
      <c r="D974" s="1">
        <v>54</v>
      </c>
      <c r="E974" s="1">
        <v>1</v>
      </c>
      <c r="F974" s="1">
        <v>4.0220000000000002</v>
      </c>
    </row>
    <row r="975" spans="2:6" x14ac:dyDescent="0.25">
      <c r="B975" s="1" t="s">
        <v>28</v>
      </c>
      <c r="C975" s="1">
        <v>55</v>
      </c>
      <c r="D975" s="1">
        <v>55</v>
      </c>
      <c r="E975" s="1">
        <v>1</v>
      </c>
      <c r="F975" s="1">
        <v>4.1369999999999996</v>
      </c>
    </row>
    <row r="976" spans="2:6" x14ac:dyDescent="0.25">
      <c r="B976" s="1" t="s">
        <v>28</v>
      </c>
      <c r="C976" s="1">
        <v>56</v>
      </c>
      <c r="D976" s="1">
        <v>56</v>
      </c>
      <c r="E976" s="1">
        <v>1</v>
      </c>
      <c r="F976" s="1">
        <v>4.1509999999999998</v>
      </c>
    </row>
    <row r="977" spans="2:6" x14ac:dyDescent="0.25">
      <c r="B977" s="1" t="s">
        <v>28</v>
      </c>
      <c r="C977" s="1">
        <v>57</v>
      </c>
      <c r="D977" s="1">
        <v>57</v>
      </c>
      <c r="E977" s="1">
        <v>1</v>
      </c>
      <c r="F977" s="1">
        <v>4.1020000000000003</v>
      </c>
    </row>
    <row r="978" spans="2:6" x14ac:dyDescent="0.25">
      <c r="B978" s="1" t="s">
        <v>28</v>
      </c>
      <c r="C978" s="1">
        <v>58</v>
      </c>
      <c r="D978" s="1">
        <v>58</v>
      </c>
      <c r="E978" s="1">
        <v>1</v>
      </c>
      <c r="F978" s="1">
        <v>4.1980000000000004</v>
      </c>
    </row>
    <row r="979" spans="2:6" x14ac:dyDescent="0.25">
      <c r="B979" s="1" t="s">
        <v>28</v>
      </c>
      <c r="C979" s="1">
        <v>59</v>
      </c>
      <c r="D979" s="1">
        <v>59</v>
      </c>
      <c r="E979" s="1">
        <v>1</v>
      </c>
      <c r="F979" s="1">
        <v>4.0599999999999996</v>
      </c>
    </row>
    <row r="980" spans="2:6" x14ac:dyDescent="0.25">
      <c r="B980" s="1" t="s">
        <v>28</v>
      </c>
      <c r="C980" s="1">
        <v>60</v>
      </c>
      <c r="D980" s="1">
        <v>60</v>
      </c>
      <c r="E980" s="1">
        <v>1</v>
      </c>
      <c r="F980" s="1">
        <v>4.3230000000000004</v>
      </c>
    </row>
    <row r="981" spans="2:6" x14ac:dyDescent="0.25">
      <c r="B981" s="1" t="s">
        <v>28</v>
      </c>
      <c r="C981" s="1">
        <v>61</v>
      </c>
      <c r="D981" s="1">
        <v>61</v>
      </c>
      <c r="E981" s="1">
        <v>1</v>
      </c>
      <c r="F981" s="1">
        <v>4.1269999999999998</v>
      </c>
    </row>
    <row r="982" spans="2:6" x14ac:dyDescent="0.25">
      <c r="B982" s="1" t="s">
        <v>28</v>
      </c>
      <c r="C982" s="1">
        <v>62</v>
      </c>
      <c r="D982" s="1">
        <v>62</v>
      </c>
      <c r="E982" s="1">
        <v>1</v>
      </c>
      <c r="F982" s="1">
        <v>4.0529999999999999</v>
      </c>
    </row>
    <row r="983" spans="2:6" x14ac:dyDescent="0.25">
      <c r="B983" s="1" t="s">
        <v>28</v>
      </c>
      <c r="C983" s="1">
        <v>63</v>
      </c>
      <c r="D983" s="1">
        <v>63</v>
      </c>
      <c r="E983" s="1">
        <v>1</v>
      </c>
      <c r="F983" s="1">
        <v>4.0490000000000004</v>
      </c>
    </row>
    <row r="984" spans="2:6" x14ac:dyDescent="0.25">
      <c r="B984" s="1" t="s">
        <v>28</v>
      </c>
      <c r="C984" s="1">
        <v>64</v>
      </c>
      <c r="D984" s="1">
        <v>64</v>
      </c>
      <c r="E984" s="1">
        <v>1</v>
      </c>
      <c r="F984" s="1">
        <v>4.9809999999999999</v>
      </c>
    </row>
    <row r="985" spans="2:6" x14ac:dyDescent="0.25">
      <c r="B985" s="1" t="s">
        <v>28</v>
      </c>
      <c r="C985" s="1">
        <v>65</v>
      </c>
      <c r="D985" s="1">
        <v>65</v>
      </c>
      <c r="E985" s="1">
        <v>1</v>
      </c>
      <c r="F985" s="1">
        <v>4.048</v>
      </c>
    </row>
    <row r="986" spans="2:6" x14ac:dyDescent="0.25">
      <c r="B986" s="1" t="s">
        <v>28</v>
      </c>
      <c r="C986" s="1">
        <v>66</v>
      </c>
      <c r="D986" s="1">
        <v>66</v>
      </c>
      <c r="E986" s="1">
        <v>1</v>
      </c>
      <c r="F986" s="1">
        <v>4.1210000000000004</v>
      </c>
    </row>
    <row r="987" spans="2:6" x14ac:dyDescent="0.25">
      <c r="B987" s="1" t="s">
        <v>28</v>
      </c>
      <c r="C987" s="1">
        <v>67</v>
      </c>
      <c r="D987" s="1">
        <v>67</v>
      </c>
      <c r="E987" s="1">
        <v>1</v>
      </c>
      <c r="F987" s="1">
        <v>4.1219999999999999</v>
      </c>
    </row>
    <row r="988" spans="2:6" x14ac:dyDescent="0.25">
      <c r="B988" s="1" t="s">
        <v>28</v>
      </c>
      <c r="C988" s="1">
        <v>68</v>
      </c>
      <c r="D988" s="1">
        <v>68</v>
      </c>
      <c r="E988" s="1">
        <v>1</v>
      </c>
      <c r="F988" s="1">
        <v>4.0570000000000004</v>
      </c>
    </row>
    <row r="989" spans="2:6" x14ac:dyDescent="0.25">
      <c r="B989" s="1" t="s">
        <v>28</v>
      </c>
      <c r="C989" s="1">
        <v>69</v>
      </c>
      <c r="D989" s="1">
        <v>69</v>
      </c>
      <c r="E989" s="1">
        <v>1</v>
      </c>
      <c r="F989" s="1">
        <v>4.0449999999999999</v>
      </c>
    </row>
    <row r="990" spans="2:6" x14ac:dyDescent="0.25">
      <c r="B990" s="1" t="s">
        <v>28</v>
      </c>
      <c r="C990" s="1">
        <v>70</v>
      </c>
      <c r="D990" s="1">
        <v>70</v>
      </c>
      <c r="E990" s="1">
        <v>1</v>
      </c>
      <c r="F990" s="1">
        <v>4.1029999999999998</v>
      </c>
    </row>
    <row r="991" spans="2:6" x14ac:dyDescent="0.25">
      <c r="B991" s="1" t="s">
        <v>28</v>
      </c>
      <c r="C991" s="1">
        <v>71</v>
      </c>
      <c r="D991" s="1">
        <v>71</v>
      </c>
      <c r="E991" s="1">
        <v>1</v>
      </c>
      <c r="F991" s="1">
        <v>4.0490000000000004</v>
      </c>
    </row>
    <row r="992" spans="2:6" x14ac:dyDescent="0.25">
      <c r="B992" s="1" t="s">
        <v>28</v>
      </c>
      <c r="C992" s="1">
        <v>72</v>
      </c>
      <c r="D992" s="1">
        <v>72</v>
      </c>
      <c r="E992" s="1">
        <v>1</v>
      </c>
      <c r="F992" s="1">
        <v>4.1239999999999997</v>
      </c>
    </row>
    <row r="993" spans="2:6" x14ac:dyDescent="0.25">
      <c r="B993" s="1" t="s">
        <v>28</v>
      </c>
      <c r="C993" s="1">
        <v>145</v>
      </c>
      <c r="D993" s="1">
        <v>1</v>
      </c>
      <c r="E993" s="1">
        <v>2</v>
      </c>
      <c r="F993" s="1">
        <v>3.8839999999999999</v>
      </c>
    </row>
    <row r="994" spans="2:6" x14ac:dyDescent="0.25">
      <c r="B994" s="1" t="s">
        <v>28</v>
      </c>
      <c r="C994" s="1">
        <v>146</v>
      </c>
      <c r="D994" s="1">
        <v>2</v>
      </c>
      <c r="E994" s="1">
        <v>2</v>
      </c>
      <c r="F994" s="1">
        <v>4.0579999999999998</v>
      </c>
    </row>
    <row r="995" spans="2:6" x14ac:dyDescent="0.25">
      <c r="B995" s="1" t="s">
        <v>28</v>
      </c>
      <c r="C995" s="1">
        <v>147</v>
      </c>
      <c r="D995" s="1">
        <v>3</v>
      </c>
      <c r="E995" s="1">
        <v>2</v>
      </c>
      <c r="F995" s="1">
        <v>4.0679999999999996</v>
      </c>
    </row>
    <row r="996" spans="2:6" x14ac:dyDescent="0.25">
      <c r="B996" s="1" t="s">
        <v>28</v>
      </c>
      <c r="C996" s="1">
        <v>148</v>
      </c>
      <c r="D996" s="1">
        <v>4</v>
      </c>
      <c r="E996" s="1">
        <v>2</v>
      </c>
      <c r="F996" s="1">
        <v>4.0430000000000001</v>
      </c>
    </row>
    <row r="997" spans="2:6" x14ac:dyDescent="0.25">
      <c r="B997" s="1" t="s">
        <v>28</v>
      </c>
      <c r="C997" s="1">
        <v>149</v>
      </c>
      <c r="D997" s="1">
        <v>5</v>
      </c>
      <c r="E997" s="1">
        <v>2</v>
      </c>
      <c r="F997" s="1">
        <v>4.0229999999999997</v>
      </c>
    </row>
    <row r="998" spans="2:6" x14ac:dyDescent="0.25">
      <c r="B998" s="1" t="s">
        <v>28</v>
      </c>
      <c r="C998" s="1">
        <v>150</v>
      </c>
      <c r="D998" s="1">
        <v>6</v>
      </c>
      <c r="E998" s="1">
        <v>2</v>
      </c>
      <c r="F998" s="1">
        <v>4.1120000000000001</v>
      </c>
    </row>
    <row r="999" spans="2:6" x14ac:dyDescent="0.25">
      <c r="B999" s="1" t="s">
        <v>28</v>
      </c>
      <c r="C999" s="1">
        <v>151</v>
      </c>
      <c r="D999" s="1">
        <v>7</v>
      </c>
      <c r="E999" s="1">
        <v>2</v>
      </c>
      <c r="F999" s="1">
        <v>4.0720000000000001</v>
      </c>
    </row>
    <row r="1000" spans="2:6" x14ac:dyDescent="0.25">
      <c r="B1000" s="1" t="s">
        <v>28</v>
      </c>
      <c r="C1000" s="1">
        <v>152</v>
      </c>
      <c r="D1000" s="1">
        <v>8</v>
      </c>
      <c r="E1000" s="1">
        <v>2</v>
      </c>
      <c r="F1000" s="1">
        <v>4.0330000000000004</v>
      </c>
    </row>
    <row r="1001" spans="2:6" x14ac:dyDescent="0.25">
      <c r="B1001" s="1" t="s">
        <v>28</v>
      </c>
      <c r="C1001" s="1">
        <v>153</v>
      </c>
      <c r="D1001" s="1">
        <v>9</v>
      </c>
      <c r="E1001" s="1">
        <v>2</v>
      </c>
      <c r="F1001" s="1">
        <v>4.1849999999999996</v>
      </c>
    </row>
    <row r="1002" spans="2:6" x14ac:dyDescent="0.25">
      <c r="B1002" s="1" t="s">
        <v>28</v>
      </c>
      <c r="C1002" s="1">
        <v>154</v>
      </c>
      <c r="D1002" s="1">
        <v>10</v>
      </c>
      <c r="E1002" s="1">
        <v>2</v>
      </c>
      <c r="F1002" s="1">
        <v>4.0439999999999996</v>
      </c>
    </row>
    <row r="1003" spans="2:6" x14ac:dyDescent="0.25">
      <c r="B1003" s="1" t="s">
        <v>28</v>
      </c>
      <c r="C1003" s="1">
        <v>155</v>
      </c>
      <c r="D1003" s="1">
        <v>11</v>
      </c>
      <c r="E1003" s="1">
        <v>2</v>
      </c>
      <c r="F1003" s="1">
        <v>4.0389999999999997</v>
      </c>
    </row>
    <row r="1004" spans="2:6" x14ac:dyDescent="0.25">
      <c r="B1004" s="1" t="s">
        <v>28</v>
      </c>
      <c r="C1004" s="1">
        <v>156</v>
      </c>
      <c r="D1004" s="1">
        <v>12</v>
      </c>
      <c r="E1004" s="1">
        <v>2</v>
      </c>
      <c r="F1004" s="1">
        <v>4.1369999999999996</v>
      </c>
    </row>
    <row r="1005" spans="2:6" x14ac:dyDescent="0.25">
      <c r="B1005" s="1" t="s">
        <v>28</v>
      </c>
      <c r="C1005" s="1">
        <v>157</v>
      </c>
      <c r="D1005" s="1">
        <v>13</v>
      </c>
      <c r="E1005" s="1">
        <v>2</v>
      </c>
      <c r="F1005" s="1">
        <v>4.0609999999999999</v>
      </c>
    </row>
    <row r="1006" spans="2:6" x14ac:dyDescent="0.25">
      <c r="B1006" s="1" t="s">
        <v>28</v>
      </c>
      <c r="C1006" s="1">
        <v>158</v>
      </c>
      <c r="D1006" s="1">
        <v>14</v>
      </c>
      <c r="E1006" s="1">
        <v>2</v>
      </c>
      <c r="F1006" s="1">
        <v>4.0289999999999999</v>
      </c>
    </row>
    <row r="1007" spans="2:6" x14ac:dyDescent="0.25">
      <c r="B1007" s="1" t="s">
        <v>28</v>
      </c>
      <c r="C1007" s="1">
        <v>159</v>
      </c>
      <c r="D1007" s="1">
        <v>15</v>
      </c>
      <c r="E1007" s="1">
        <v>2</v>
      </c>
      <c r="F1007" s="1">
        <v>4.0469999999999997</v>
      </c>
    </row>
    <row r="1008" spans="2:6" x14ac:dyDescent="0.25">
      <c r="B1008" s="1" t="s">
        <v>28</v>
      </c>
      <c r="C1008" s="1">
        <v>160</v>
      </c>
      <c r="D1008" s="1">
        <v>16</v>
      </c>
      <c r="E1008" s="1">
        <v>2</v>
      </c>
      <c r="F1008" s="1">
        <v>5.31</v>
      </c>
    </row>
    <row r="1009" spans="2:6" x14ac:dyDescent="0.25">
      <c r="B1009" s="1" t="s">
        <v>28</v>
      </c>
      <c r="C1009" s="1">
        <v>161</v>
      </c>
      <c r="D1009" s="1">
        <v>17</v>
      </c>
      <c r="E1009" s="1">
        <v>2</v>
      </c>
      <c r="F1009" s="1">
        <v>4.05</v>
      </c>
    </row>
    <row r="1010" spans="2:6" x14ac:dyDescent="0.25">
      <c r="B1010" s="1" t="s">
        <v>28</v>
      </c>
      <c r="C1010" s="1">
        <v>162</v>
      </c>
      <c r="D1010" s="1">
        <v>18</v>
      </c>
      <c r="E1010" s="1">
        <v>2</v>
      </c>
      <c r="F1010" s="1">
        <v>4.1210000000000004</v>
      </c>
    </row>
    <row r="1011" spans="2:6" x14ac:dyDescent="0.25">
      <c r="B1011" s="1" t="s">
        <v>28</v>
      </c>
      <c r="C1011" s="1">
        <v>163</v>
      </c>
      <c r="D1011" s="1">
        <v>19</v>
      </c>
      <c r="E1011" s="1">
        <v>2</v>
      </c>
      <c r="F1011" s="1">
        <v>4.0750000000000002</v>
      </c>
    </row>
    <row r="1012" spans="2:6" x14ac:dyDescent="0.25">
      <c r="B1012" s="1" t="s">
        <v>28</v>
      </c>
      <c r="C1012" s="1">
        <v>164</v>
      </c>
      <c r="D1012" s="1">
        <v>20</v>
      </c>
      <c r="E1012" s="1">
        <v>2</v>
      </c>
      <c r="F1012" s="1">
        <v>4.0039999999999996</v>
      </c>
    </row>
    <row r="1013" spans="2:6" x14ac:dyDescent="0.25">
      <c r="B1013" s="1" t="s">
        <v>28</v>
      </c>
      <c r="C1013" s="1">
        <v>165</v>
      </c>
      <c r="D1013" s="1">
        <v>21</v>
      </c>
      <c r="E1013" s="1">
        <v>2</v>
      </c>
      <c r="F1013" s="1">
        <v>4.2359999999999998</v>
      </c>
    </row>
    <row r="1014" spans="2:6" x14ac:dyDescent="0.25">
      <c r="B1014" s="1" t="s">
        <v>28</v>
      </c>
      <c r="C1014" s="1">
        <v>166</v>
      </c>
      <c r="D1014" s="1">
        <v>22</v>
      </c>
      <c r="E1014" s="1">
        <v>2</v>
      </c>
      <c r="F1014" s="1">
        <v>4.0069999999999997</v>
      </c>
    </row>
    <row r="1015" spans="2:6" x14ac:dyDescent="0.25">
      <c r="B1015" s="1" t="s">
        <v>28</v>
      </c>
      <c r="C1015" s="1">
        <v>167</v>
      </c>
      <c r="D1015" s="1">
        <v>23</v>
      </c>
      <c r="E1015" s="1">
        <v>2</v>
      </c>
      <c r="F1015" s="1">
        <v>4.0209999999999999</v>
      </c>
    </row>
    <row r="1016" spans="2:6" x14ac:dyDescent="0.25">
      <c r="B1016" s="1" t="s">
        <v>28</v>
      </c>
      <c r="C1016" s="1">
        <v>168</v>
      </c>
      <c r="D1016" s="1">
        <v>24</v>
      </c>
      <c r="E1016" s="1">
        <v>2</v>
      </c>
      <c r="F1016" s="1">
        <v>4.1260000000000003</v>
      </c>
    </row>
    <row r="1017" spans="2:6" x14ac:dyDescent="0.25">
      <c r="B1017" s="1" t="s">
        <v>28</v>
      </c>
      <c r="C1017" s="1">
        <v>169</v>
      </c>
      <c r="D1017" s="1">
        <v>25</v>
      </c>
      <c r="E1017" s="1">
        <v>2</v>
      </c>
      <c r="F1017" s="1">
        <v>4.1909999999999998</v>
      </c>
    </row>
    <row r="1018" spans="2:6" x14ac:dyDescent="0.25">
      <c r="B1018" s="1" t="s">
        <v>28</v>
      </c>
      <c r="C1018" s="1">
        <v>170</v>
      </c>
      <c r="D1018" s="1">
        <v>26</v>
      </c>
      <c r="E1018" s="1">
        <v>2</v>
      </c>
      <c r="F1018" s="1">
        <v>4.0469999999999997</v>
      </c>
    </row>
    <row r="1019" spans="2:6" x14ac:dyDescent="0.25">
      <c r="B1019" s="1" t="s">
        <v>28</v>
      </c>
      <c r="C1019" s="1">
        <v>171</v>
      </c>
      <c r="D1019" s="1">
        <v>27</v>
      </c>
      <c r="E1019" s="1">
        <v>2</v>
      </c>
      <c r="F1019" s="1">
        <v>4.0549999999999997</v>
      </c>
    </row>
    <row r="1020" spans="2:6" x14ac:dyDescent="0.25">
      <c r="B1020" s="1" t="s">
        <v>28</v>
      </c>
      <c r="C1020" s="1">
        <v>172</v>
      </c>
      <c r="D1020" s="1">
        <v>28</v>
      </c>
      <c r="E1020" s="1">
        <v>2</v>
      </c>
      <c r="F1020" s="1">
        <v>3.9980000000000002</v>
      </c>
    </row>
    <row r="1021" spans="2:6" x14ac:dyDescent="0.25">
      <c r="B1021" s="1" t="s">
        <v>28</v>
      </c>
      <c r="C1021" s="1">
        <v>173</v>
      </c>
      <c r="D1021" s="1">
        <v>29</v>
      </c>
      <c r="E1021" s="1">
        <v>2</v>
      </c>
      <c r="F1021" s="1">
        <v>4.0469999999999997</v>
      </c>
    </row>
    <row r="1022" spans="2:6" x14ac:dyDescent="0.25">
      <c r="B1022" s="1" t="s">
        <v>28</v>
      </c>
      <c r="C1022" s="1">
        <v>174</v>
      </c>
      <c r="D1022" s="1">
        <v>30</v>
      </c>
      <c r="E1022" s="1">
        <v>2</v>
      </c>
      <c r="F1022" s="1">
        <v>4.1260000000000003</v>
      </c>
    </row>
    <row r="1023" spans="2:6" x14ac:dyDescent="0.25">
      <c r="B1023" s="1" t="s">
        <v>28</v>
      </c>
      <c r="C1023" s="1">
        <v>175</v>
      </c>
      <c r="D1023" s="1">
        <v>31</v>
      </c>
      <c r="E1023" s="1">
        <v>2</v>
      </c>
      <c r="F1023" s="1">
        <v>4.0339999999999998</v>
      </c>
    </row>
    <row r="1024" spans="2:6" x14ac:dyDescent="0.25">
      <c r="B1024" s="1" t="s">
        <v>28</v>
      </c>
      <c r="C1024" s="1">
        <v>176</v>
      </c>
      <c r="D1024" s="1">
        <v>32</v>
      </c>
      <c r="E1024" s="1">
        <v>2</v>
      </c>
      <c r="F1024" s="1">
        <v>4.1429999999999998</v>
      </c>
    </row>
    <row r="1025" spans="2:6" x14ac:dyDescent="0.25">
      <c r="B1025" s="1" t="s">
        <v>28</v>
      </c>
      <c r="C1025" s="1">
        <v>177</v>
      </c>
      <c r="D1025" s="1">
        <v>33</v>
      </c>
      <c r="E1025" s="1">
        <v>2</v>
      </c>
      <c r="F1025" s="1">
        <v>4.0570000000000004</v>
      </c>
    </row>
    <row r="1026" spans="2:6" x14ac:dyDescent="0.25">
      <c r="B1026" s="1" t="s">
        <v>28</v>
      </c>
      <c r="C1026" s="1">
        <v>178</v>
      </c>
      <c r="D1026" s="1">
        <v>34</v>
      </c>
      <c r="E1026" s="1">
        <v>2</v>
      </c>
      <c r="F1026" s="1">
        <v>4.0330000000000004</v>
      </c>
    </row>
    <row r="1027" spans="2:6" x14ac:dyDescent="0.25">
      <c r="B1027" s="1" t="s">
        <v>28</v>
      </c>
      <c r="C1027" s="1">
        <v>179</v>
      </c>
      <c r="D1027" s="1">
        <v>35</v>
      </c>
      <c r="E1027" s="1">
        <v>2</v>
      </c>
      <c r="F1027" s="1">
        <v>4.1100000000000003</v>
      </c>
    </row>
    <row r="1028" spans="2:6" x14ac:dyDescent="0.25">
      <c r="B1028" s="1" t="s">
        <v>28</v>
      </c>
      <c r="C1028" s="1">
        <v>180</v>
      </c>
      <c r="D1028" s="1">
        <v>36</v>
      </c>
      <c r="E1028" s="1">
        <v>2</v>
      </c>
      <c r="F1028" s="1">
        <v>4.1079999999999997</v>
      </c>
    </row>
    <row r="1029" spans="2:6" x14ac:dyDescent="0.25">
      <c r="B1029" s="1" t="s">
        <v>28</v>
      </c>
      <c r="C1029" s="1">
        <v>181</v>
      </c>
      <c r="D1029" s="1">
        <v>37</v>
      </c>
      <c r="E1029" s="1">
        <v>2</v>
      </c>
      <c r="F1029" s="1">
        <v>4.1509999999999998</v>
      </c>
    </row>
    <row r="1030" spans="2:6" x14ac:dyDescent="0.25">
      <c r="B1030" s="1" t="s">
        <v>28</v>
      </c>
      <c r="C1030" s="1">
        <v>182</v>
      </c>
      <c r="D1030" s="1">
        <v>38</v>
      </c>
      <c r="E1030" s="1">
        <v>2</v>
      </c>
      <c r="F1030" s="1">
        <v>4.0309999999999997</v>
      </c>
    </row>
    <row r="1031" spans="2:6" x14ac:dyDescent="0.25">
      <c r="B1031" s="1" t="s">
        <v>28</v>
      </c>
      <c r="C1031" s="1">
        <v>183</v>
      </c>
      <c r="D1031" s="1">
        <v>39</v>
      </c>
      <c r="E1031" s="1">
        <v>2</v>
      </c>
      <c r="F1031" s="1">
        <v>4.1100000000000003</v>
      </c>
    </row>
    <row r="1032" spans="2:6" x14ac:dyDescent="0.25">
      <c r="B1032" s="1" t="s">
        <v>28</v>
      </c>
      <c r="C1032" s="1">
        <v>184</v>
      </c>
      <c r="D1032" s="1">
        <v>40</v>
      </c>
      <c r="E1032" s="1">
        <v>2</v>
      </c>
      <c r="F1032" s="1">
        <v>4.0199999999999996</v>
      </c>
    </row>
    <row r="1033" spans="2:6" x14ac:dyDescent="0.25">
      <c r="B1033" s="1" t="s">
        <v>28</v>
      </c>
      <c r="C1033" s="1">
        <v>185</v>
      </c>
      <c r="D1033" s="1">
        <v>41</v>
      </c>
      <c r="E1033" s="1">
        <v>2</v>
      </c>
      <c r="F1033" s="1">
        <v>4.0730000000000004</v>
      </c>
    </row>
    <row r="1034" spans="2:6" x14ac:dyDescent="0.25">
      <c r="B1034" s="1" t="s">
        <v>28</v>
      </c>
      <c r="C1034" s="1">
        <v>186</v>
      </c>
      <c r="D1034" s="1">
        <v>42</v>
      </c>
      <c r="E1034" s="1">
        <v>2</v>
      </c>
      <c r="F1034" s="1">
        <v>4.0279999999999996</v>
      </c>
    </row>
    <row r="1035" spans="2:6" x14ac:dyDescent="0.25">
      <c r="B1035" s="1" t="s">
        <v>28</v>
      </c>
      <c r="C1035" s="1">
        <v>187</v>
      </c>
      <c r="D1035" s="1">
        <v>43</v>
      </c>
      <c r="E1035" s="1">
        <v>2</v>
      </c>
      <c r="F1035" s="1">
        <v>4.0179999999999998</v>
      </c>
    </row>
    <row r="1036" spans="2:6" x14ac:dyDescent="0.25">
      <c r="B1036" s="1" t="s">
        <v>28</v>
      </c>
      <c r="C1036" s="1">
        <v>188</v>
      </c>
      <c r="D1036" s="1">
        <v>44</v>
      </c>
      <c r="E1036" s="1">
        <v>2</v>
      </c>
      <c r="F1036" s="1">
        <v>3.976</v>
      </c>
    </row>
    <row r="1037" spans="2:6" x14ac:dyDescent="0.25">
      <c r="B1037" s="1" t="s">
        <v>28</v>
      </c>
      <c r="C1037" s="1">
        <v>189</v>
      </c>
      <c r="D1037" s="1">
        <v>45</v>
      </c>
      <c r="E1037" s="1">
        <v>2</v>
      </c>
      <c r="F1037" s="1">
        <v>4.0069999999999997</v>
      </c>
    </row>
    <row r="1038" spans="2:6" x14ac:dyDescent="0.25">
      <c r="B1038" s="1" t="s">
        <v>28</v>
      </c>
      <c r="C1038" s="1">
        <v>190</v>
      </c>
      <c r="D1038" s="1">
        <v>46</v>
      </c>
      <c r="E1038" s="1">
        <v>2</v>
      </c>
      <c r="F1038" s="1">
        <v>4.0449999999999999</v>
      </c>
    </row>
    <row r="1039" spans="2:6" x14ac:dyDescent="0.25">
      <c r="B1039" s="1" t="s">
        <v>28</v>
      </c>
      <c r="C1039" s="1">
        <v>191</v>
      </c>
      <c r="D1039" s="1">
        <v>47</v>
      </c>
      <c r="E1039" s="1">
        <v>2</v>
      </c>
      <c r="F1039" s="1">
        <v>4.0140000000000002</v>
      </c>
    </row>
    <row r="1040" spans="2:6" x14ac:dyDescent="0.25">
      <c r="B1040" s="1" t="s">
        <v>28</v>
      </c>
      <c r="C1040" s="1">
        <v>192</v>
      </c>
      <c r="D1040" s="1">
        <v>48</v>
      </c>
      <c r="E1040" s="1">
        <v>2</v>
      </c>
      <c r="F1040" s="1">
        <v>4.01</v>
      </c>
    </row>
    <row r="1041" spans="2:6" x14ac:dyDescent="0.25">
      <c r="B1041" s="1" t="s">
        <v>28</v>
      </c>
      <c r="C1041" s="1">
        <v>193</v>
      </c>
      <c r="D1041" s="1">
        <v>49</v>
      </c>
      <c r="E1041" s="1">
        <v>2</v>
      </c>
      <c r="F1041" s="1">
        <v>4.0570000000000004</v>
      </c>
    </row>
    <row r="1042" spans="2:6" x14ac:dyDescent="0.25">
      <c r="B1042" s="1" t="s">
        <v>28</v>
      </c>
      <c r="C1042" s="1">
        <v>194</v>
      </c>
      <c r="D1042" s="1">
        <v>50</v>
      </c>
      <c r="E1042" s="1">
        <v>2</v>
      </c>
      <c r="F1042" s="1">
        <v>4.0839999999999996</v>
      </c>
    </row>
    <row r="1043" spans="2:6" x14ac:dyDescent="0.25">
      <c r="B1043" s="1" t="s">
        <v>28</v>
      </c>
      <c r="C1043" s="1">
        <v>195</v>
      </c>
      <c r="D1043" s="1">
        <v>51</v>
      </c>
      <c r="E1043" s="1">
        <v>2</v>
      </c>
      <c r="F1043" s="1">
        <v>4.0309999999999997</v>
      </c>
    </row>
    <row r="1044" spans="2:6" x14ac:dyDescent="0.25">
      <c r="B1044" s="1" t="s">
        <v>28</v>
      </c>
      <c r="C1044" s="1">
        <v>196</v>
      </c>
      <c r="D1044" s="1">
        <v>52</v>
      </c>
      <c r="E1044" s="1">
        <v>2</v>
      </c>
      <c r="F1044" s="1">
        <v>4.0590000000000002</v>
      </c>
    </row>
    <row r="1045" spans="2:6" x14ac:dyDescent="0.25">
      <c r="B1045" s="1" t="s">
        <v>28</v>
      </c>
      <c r="C1045" s="1">
        <v>197</v>
      </c>
      <c r="D1045" s="1">
        <v>53</v>
      </c>
      <c r="E1045" s="1">
        <v>2</v>
      </c>
      <c r="F1045" s="1">
        <v>4.0220000000000002</v>
      </c>
    </row>
    <row r="1046" spans="2:6" x14ac:dyDescent="0.25">
      <c r="B1046" s="1" t="s">
        <v>28</v>
      </c>
      <c r="C1046" s="1">
        <v>198</v>
      </c>
      <c r="D1046" s="1">
        <v>54</v>
      </c>
      <c r="E1046" s="1">
        <v>2</v>
      </c>
      <c r="F1046" s="1">
        <v>4.1390000000000002</v>
      </c>
    </row>
    <row r="1047" spans="2:6" x14ac:dyDescent="0.25">
      <c r="B1047" s="1" t="s">
        <v>28</v>
      </c>
      <c r="C1047" s="1">
        <v>199</v>
      </c>
      <c r="D1047" s="1">
        <v>55</v>
      </c>
      <c r="E1047" s="1">
        <v>2</v>
      </c>
      <c r="F1047" s="1">
        <v>4.1230000000000002</v>
      </c>
    </row>
    <row r="1048" spans="2:6" x14ac:dyDescent="0.25">
      <c r="B1048" s="1" t="s">
        <v>28</v>
      </c>
      <c r="C1048" s="1">
        <v>200</v>
      </c>
      <c r="D1048" s="1">
        <v>56</v>
      </c>
      <c r="E1048" s="1">
        <v>2</v>
      </c>
      <c r="F1048" s="1">
        <v>3.9980000000000002</v>
      </c>
    </row>
    <row r="1049" spans="2:6" x14ac:dyDescent="0.25">
      <c r="B1049" s="1" t="s">
        <v>28</v>
      </c>
      <c r="C1049" s="1">
        <v>201</v>
      </c>
      <c r="D1049" s="1">
        <v>57</v>
      </c>
      <c r="E1049" s="1">
        <v>2</v>
      </c>
      <c r="F1049" s="1">
        <v>4.0750000000000002</v>
      </c>
    </row>
    <row r="1050" spans="2:6" x14ac:dyDescent="0.25">
      <c r="B1050" s="1" t="s">
        <v>28</v>
      </c>
      <c r="C1050" s="1">
        <v>202</v>
      </c>
      <c r="D1050" s="1">
        <v>58</v>
      </c>
      <c r="E1050" s="1">
        <v>2</v>
      </c>
      <c r="F1050" s="1">
        <v>4.9260000000000002</v>
      </c>
    </row>
    <row r="1051" spans="2:6" x14ac:dyDescent="0.25">
      <c r="B1051" s="1" t="s">
        <v>28</v>
      </c>
      <c r="C1051" s="1">
        <v>203</v>
      </c>
      <c r="D1051" s="1">
        <v>59</v>
      </c>
      <c r="E1051" s="1">
        <v>2</v>
      </c>
      <c r="F1051" s="1">
        <v>4.0540000000000003</v>
      </c>
    </row>
    <row r="1052" spans="2:6" x14ac:dyDescent="0.25">
      <c r="B1052" s="1" t="s">
        <v>28</v>
      </c>
      <c r="C1052" s="1">
        <v>204</v>
      </c>
      <c r="D1052" s="1">
        <v>60</v>
      </c>
      <c r="E1052" s="1">
        <v>2</v>
      </c>
      <c r="F1052" s="1">
        <v>4.0519999999999996</v>
      </c>
    </row>
    <row r="1053" spans="2:6" x14ac:dyDescent="0.25">
      <c r="B1053" s="1" t="s">
        <v>28</v>
      </c>
      <c r="C1053" s="1">
        <v>205</v>
      </c>
      <c r="D1053" s="1">
        <v>61</v>
      </c>
      <c r="E1053" s="1">
        <v>2</v>
      </c>
      <c r="F1053" s="1">
        <v>4.0140000000000002</v>
      </c>
    </row>
    <row r="1054" spans="2:6" x14ac:dyDescent="0.25">
      <c r="B1054" s="1" t="s">
        <v>28</v>
      </c>
      <c r="C1054" s="1">
        <v>206</v>
      </c>
      <c r="D1054" s="1">
        <v>62</v>
      </c>
      <c r="E1054" s="1">
        <v>2</v>
      </c>
      <c r="F1054" s="1">
        <v>3.9009999999999998</v>
      </c>
    </row>
    <row r="1055" spans="2:6" x14ac:dyDescent="0.25">
      <c r="B1055" s="1" t="s">
        <v>28</v>
      </c>
      <c r="C1055" s="1">
        <v>207</v>
      </c>
      <c r="D1055" s="1">
        <v>63</v>
      </c>
      <c r="E1055" s="1">
        <v>2</v>
      </c>
      <c r="F1055" s="1">
        <v>4.077</v>
      </c>
    </row>
    <row r="1056" spans="2:6" x14ac:dyDescent="0.25">
      <c r="B1056" s="1" t="s">
        <v>28</v>
      </c>
      <c r="C1056" s="1">
        <v>208</v>
      </c>
      <c r="D1056" s="1">
        <v>64</v>
      </c>
      <c r="E1056" s="1">
        <v>2</v>
      </c>
      <c r="F1056" s="1">
        <v>4.101</v>
      </c>
    </row>
    <row r="1057" spans="2:6" x14ac:dyDescent="0.25">
      <c r="B1057" s="1" t="s">
        <v>28</v>
      </c>
      <c r="C1057" s="1">
        <v>209</v>
      </c>
      <c r="D1057" s="1">
        <v>65</v>
      </c>
      <c r="E1057" s="1">
        <v>2</v>
      </c>
      <c r="F1057" s="1">
        <v>4.0960000000000001</v>
      </c>
    </row>
    <row r="1058" spans="2:6" x14ac:dyDescent="0.25">
      <c r="B1058" s="1" t="s">
        <v>28</v>
      </c>
      <c r="C1058" s="1">
        <v>210</v>
      </c>
      <c r="D1058" s="1">
        <v>66</v>
      </c>
      <c r="E1058" s="1">
        <v>2</v>
      </c>
      <c r="F1058" s="1">
        <v>4.0910000000000002</v>
      </c>
    </row>
    <row r="1059" spans="2:6" x14ac:dyDescent="0.25">
      <c r="B1059" s="1" t="s">
        <v>28</v>
      </c>
      <c r="C1059" s="1">
        <v>211</v>
      </c>
      <c r="D1059" s="1">
        <v>67</v>
      </c>
      <c r="E1059" s="1">
        <v>2</v>
      </c>
      <c r="F1059" s="1">
        <v>4.048</v>
      </c>
    </row>
    <row r="1060" spans="2:6" x14ac:dyDescent="0.25">
      <c r="B1060" s="1" t="s">
        <v>28</v>
      </c>
      <c r="C1060" s="1">
        <v>212</v>
      </c>
      <c r="D1060" s="1">
        <v>68</v>
      </c>
      <c r="E1060" s="1">
        <v>2</v>
      </c>
      <c r="F1060" s="1">
        <v>4.0019999999999998</v>
      </c>
    </row>
    <row r="1061" spans="2:6" x14ac:dyDescent="0.25">
      <c r="B1061" s="1" t="s">
        <v>28</v>
      </c>
      <c r="C1061" s="1">
        <v>213</v>
      </c>
      <c r="D1061" s="1">
        <v>69</v>
      </c>
      <c r="E1061" s="1">
        <v>2</v>
      </c>
      <c r="F1061" s="1">
        <v>4.0599999999999996</v>
      </c>
    </row>
    <row r="1062" spans="2:6" x14ac:dyDescent="0.25">
      <c r="B1062" s="1" t="s">
        <v>28</v>
      </c>
      <c r="C1062" s="1">
        <v>214</v>
      </c>
      <c r="D1062" s="1">
        <v>70</v>
      </c>
      <c r="E1062" s="1">
        <v>2</v>
      </c>
      <c r="F1062" s="1">
        <v>4.0229999999999997</v>
      </c>
    </row>
    <row r="1063" spans="2:6" x14ac:dyDescent="0.25">
      <c r="B1063" s="1" t="s">
        <v>28</v>
      </c>
      <c r="C1063" s="1">
        <v>215</v>
      </c>
      <c r="D1063" s="1">
        <v>71</v>
      </c>
      <c r="E1063" s="1">
        <v>2</v>
      </c>
      <c r="F1063" s="1">
        <v>4.1660000000000004</v>
      </c>
    </row>
    <row r="1064" spans="2:6" x14ac:dyDescent="0.25">
      <c r="B1064" s="1" t="s">
        <v>28</v>
      </c>
      <c r="C1064" s="1">
        <v>216</v>
      </c>
      <c r="D1064" s="1">
        <v>72</v>
      </c>
      <c r="E1064" s="1">
        <v>2</v>
      </c>
      <c r="F1064" s="1">
        <v>4</v>
      </c>
    </row>
    <row r="1065" spans="2:6" x14ac:dyDescent="0.25">
      <c r="B1065" s="1" t="s">
        <v>28</v>
      </c>
      <c r="C1065" s="1">
        <v>217</v>
      </c>
      <c r="D1065" s="1">
        <v>73</v>
      </c>
      <c r="E1065" s="1">
        <v>2</v>
      </c>
      <c r="F1065" s="1">
        <v>4.931</v>
      </c>
    </row>
    <row r="1066" spans="2:6" x14ac:dyDescent="0.25">
      <c r="B1066" s="1" t="s">
        <v>28</v>
      </c>
      <c r="C1066" s="1">
        <v>73</v>
      </c>
      <c r="D1066" s="1">
        <v>1</v>
      </c>
      <c r="E1066" s="1">
        <v>3</v>
      </c>
      <c r="F1066" s="1">
        <v>7.8620000000000001</v>
      </c>
    </row>
    <row r="1067" spans="2:6" x14ac:dyDescent="0.25">
      <c r="B1067" s="1" t="s">
        <v>28</v>
      </c>
      <c r="C1067" s="1">
        <v>74</v>
      </c>
      <c r="D1067" s="1">
        <v>2</v>
      </c>
      <c r="E1067" s="1">
        <v>3</v>
      </c>
      <c r="F1067" s="1">
        <v>4.1609999999999996</v>
      </c>
    </row>
    <row r="1068" spans="2:6" x14ac:dyDescent="0.25">
      <c r="B1068" s="1" t="s">
        <v>28</v>
      </c>
      <c r="C1068" s="1">
        <v>75</v>
      </c>
      <c r="D1068" s="1">
        <v>3</v>
      </c>
      <c r="E1068" s="1">
        <v>3</v>
      </c>
      <c r="F1068" s="1">
        <v>4.2990000000000004</v>
      </c>
    </row>
    <row r="1069" spans="2:6" x14ac:dyDescent="0.25">
      <c r="B1069" s="1" t="s">
        <v>28</v>
      </c>
      <c r="C1069" s="1">
        <v>76</v>
      </c>
      <c r="D1069" s="1">
        <v>4</v>
      </c>
      <c r="E1069" s="1">
        <v>3</v>
      </c>
      <c r="F1069" s="1">
        <v>4.2119999999999997</v>
      </c>
    </row>
    <row r="1070" spans="2:6" x14ac:dyDescent="0.25">
      <c r="B1070" s="1" t="s">
        <v>28</v>
      </c>
      <c r="C1070" s="1">
        <v>77</v>
      </c>
      <c r="D1070" s="1">
        <v>5</v>
      </c>
      <c r="E1070" s="1">
        <v>3</v>
      </c>
      <c r="F1070" s="1">
        <v>4.1929999999999996</v>
      </c>
    </row>
    <row r="1071" spans="2:6" x14ac:dyDescent="0.25">
      <c r="B1071" s="1" t="s">
        <v>28</v>
      </c>
      <c r="C1071" s="1">
        <v>78</v>
      </c>
      <c r="D1071" s="1">
        <v>6</v>
      </c>
      <c r="E1071" s="1">
        <v>3</v>
      </c>
      <c r="F1071" s="1">
        <v>4.1040000000000001</v>
      </c>
    </row>
    <row r="1072" spans="2:6" x14ac:dyDescent="0.25">
      <c r="B1072" s="1" t="s">
        <v>28</v>
      </c>
      <c r="C1072" s="1">
        <v>79</v>
      </c>
      <c r="D1072" s="1">
        <v>7</v>
      </c>
      <c r="E1072" s="1">
        <v>3</v>
      </c>
      <c r="F1072" s="1">
        <v>4.2530000000000001</v>
      </c>
    </row>
    <row r="1073" spans="2:6" x14ac:dyDescent="0.25">
      <c r="B1073" s="1" t="s">
        <v>28</v>
      </c>
      <c r="C1073" s="1">
        <v>80</v>
      </c>
      <c r="D1073" s="1">
        <v>8</v>
      </c>
      <c r="E1073" s="1">
        <v>3</v>
      </c>
      <c r="F1073" s="1">
        <v>4.2430000000000003</v>
      </c>
    </row>
    <row r="1074" spans="2:6" x14ac:dyDescent="0.25">
      <c r="B1074" s="1" t="s">
        <v>28</v>
      </c>
      <c r="C1074" s="1">
        <v>81</v>
      </c>
      <c r="D1074" s="1">
        <v>9</v>
      </c>
      <c r="E1074" s="1">
        <v>3</v>
      </c>
      <c r="F1074" s="1">
        <v>4.21</v>
      </c>
    </row>
    <row r="1075" spans="2:6" x14ac:dyDescent="0.25">
      <c r="B1075" s="1" t="s">
        <v>28</v>
      </c>
      <c r="C1075" s="1">
        <v>82</v>
      </c>
      <c r="D1075" s="1">
        <v>10</v>
      </c>
      <c r="E1075" s="1">
        <v>3</v>
      </c>
      <c r="F1075" s="1">
        <v>4.0979999999999999</v>
      </c>
    </row>
    <row r="1076" spans="2:6" x14ac:dyDescent="0.25">
      <c r="B1076" s="1" t="s">
        <v>28</v>
      </c>
      <c r="C1076" s="1">
        <v>83</v>
      </c>
      <c r="D1076" s="1">
        <v>11</v>
      </c>
      <c r="E1076" s="1">
        <v>3</v>
      </c>
      <c r="F1076" s="1">
        <v>4.1479999999999997</v>
      </c>
    </row>
    <row r="1077" spans="2:6" x14ac:dyDescent="0.25">
      <c r="B1077" s="1" t="s">
        <v>28</v>
      </c>
      <c r="C1077" s="1">
        <v>84</v>
      </c>
      <c r="D1077" s="1">
        <v>12</v>
      </c>
      <c r="E1077" s="1">
        <v>3</v>
      </c>
      <c r="F1077" s="1">
        <v>4.1159999999999997</v>
      </c>
    </row>
    <row r="1078" spans="2:6" x14ac:dyDescent="0.25">
      <c r="B1078" s="1" t="s">
        <v>28</v>
      </c>
      <c r="C1078" s="1">
        <v>85</v>
      </c>
      <c r="D1078" s="1">
        <v>13</v>
      </c>
      <c r="E1078" s="1">
        <v>3</v>
      </c>
      <c r="F1078" s="1">
        <v>4.093</v>
      </c>
    </row>
    <row r="1079" spans="2:6" x14ac:dyDescent="0.25">
      <c r="B1079" s="1" t="s">
        <v>28</v>
      </c>
      <c r="C1079" s="1">
        <v>86</v>
      </c>
      <c r="D1079" s="1">
        <v>14</v>
      </c>
      <c r="E1079" s="1">
        <v>3</v>
      </c>
      <c r="F1079" s="1">
        <v>4.149</v>
      </c>
    </row>
    <row r="1080" spans="2:6" x14ac:dyDescent="0.25">
      <c r="B1080" s="1" t="s">
        <v>28</v>
      </c>
      <c r="C1080" s="1">
        <v>87</v>
      </c>
      <c r="D1080" s="1">
        <v>15</v>
      </c>
      <c r="E1080" s="1">
        <v>3</v>
      </c>
      <c r="F1080" s="1">
        <v>4.077</v>
      </c>
    </row>
    <row r="1081" spans="2:6" x14ac:dyDescent="0.25">
      <c r="B1081" s="1" t="s">
        <v>28</v>
      </c>
      <c r="C1081" s="1">
        <v>88</v>
      </c>
      <c r="D1081" s="1">
        <v>16</v>
      </c>
      <c r="E1081" s="1">
        <v>3</v>
      </c>
      <c r="F1081" s="1">
        <v>4.077</v>
      </c>
    </row>
    <row r="1082" spans="2:6" x14ac:dyDescent="0.25">
      <c r="B1082" s="1" t="s">
        <v>28</v>
      </c>
      <c r="C1082" s="1">
        <v>89</v>
      </c>
      <c r="D1082" s="1">
        <v>17</v>
      </c>
      <c r="E1082" s="1">
        <v>3</v>
      </c>
      <c r="F1082" s="1">
        <v>4.0860000000000003</v>
      </c>
    </row>
    <row r="1083" spans="2:6" x14ac:dyDescent="0.25">
      <c r="B1083" s="1" t="s">
        <v>28</v>
      </c>
      <c r="C1083" s="1">
        <v>90</v>
      </c>
      <c r="D1083" s="1">
        <v>18</v>
      </c>
      <c r="E1083" s="1">
        <v>3</v>
      </c>
      <c r="F1083" s="1">
        <v>4.1100000000000003</v>
      </c>
    </row>
    <row r="1084" spans="2:6" x14ac:dyDescent="0.25">
      <c r="B1084" s="1" t="s">
        <v>28</v>
      </c>
      <c r="C1084" s="1">
        <v>91</v>
      </c>
      <c r="D1084" s="1">
        <v>19</v>
      </c>
      <c r="E1084" s="1">
        <v>3</v>
      </c>
      <c r="F1084" s="1">
        <v>4.0369999999999999</v>
      </c>
    </row>
    <row r="1085" spans="2:6" x14ac:dyDescent="0.25">
      <c r="B1085" s="1" t="s">
        <v>28</v>
      </c>
      <c r="C1085" s="1">
        <v>92</v>
      </c>
      <c r="D1085" s="1">
        <v>20</v>
      </c>
      <c r="E1085" s="1">
        <v>3</v>
      </c>
      <c r="F1085" s="1">
        <v>4.0629999999999997</v>
      </c>
    </row>
    <row r="1086" spans="2:6" x14ac:dyDescent="0.25">
      <c r="B1086" s="1" t="s">
        <v>28</v>
      </c>
      <c r="C1086" s="1">
        <v>93</v>
      </c>
      <c r="D1086" s="1">
        <v>21</v>
      </c>
      <c r="E1086" s="1">
        <v>3</v>
      </c>
      <c r="F1086" s="1">
        <v>4.1760000000000002</v>
      </c>
    </row>
    <row r="1087" spans="2:6" x14ac:dyDescent="0.25">
      <c r="B1087" s="1" t="s">
        <v>28</v>
      </c>
      <c r="C1087" s="1">
        <v>94</v>
      </c>
      <c r="D1087" s="1">
        <v>22</v>
      </c>
      <c r="E1087" s="1">
        <v>3</v>
      </c>
      <c r="F1087" s="1">
        <v>4.0810000000000004</v>
      </c>
    </row>
    <row r="1088" spans="2:6" x14ac:dyDescent="0.25">
      <c r="B1088" s="1" t="s">
        <v>28</v>
      </c>
      <c r="C1088" s="1">
        <v>95</v>
      </c>
      <c r="D1088" s="1">
        <v>23</v>
      </c>
      <c r="E1088" s="1">
        <v>3</v>
      </c>
      <c r="F1088" s="1">
        <v>4.0220000000000002</v>
      </c>
    </row>
    <row r="1089" spans="2:6" x14ac:dyDescent="0.25">
      <c r="B1089" s="1" t="s">
        <v>28</v>
      </c>
      <c r="C1089" s="1">
        <v>96</v>
      </c>
      <c r="D1089" s="1">
        <v>24</v>
      </c>
      <c r="E1089" s="1">
        <v>3</v>
      </c>
      <c r="F1089" s="1">
        <v>4.085</v>
      </c>
    </row>
    <row r="1090" spans="2:6" x14ac:dyDescent="0.25">
      <c r="B1090" s="1" t="s">
        <v>28</v>
      </c>
      <c r="C1090" s="1">
        <v>97</v>
      </c>
      <c r="D1090" s="1">
        <v>25</v>
      </c>
      <c r="E1090" s="1">
        <v>3</v>
      </c>
      <c r="F1090" s="1">
        <v>4.1260000000000003</v>
      </c>
    </row>
    <row r="1091" spans="2:6" x14ac:dyDescent="0.25">
      <c r="B1091" s="1" t="s">
        <v>28</v>
      </c>
      <c r="C1091" s="1">
        <v>98</v>
      </c>
      <c r="D1091" s="1">
        <v>26</v>
      </c>
      <c r="E1091" s="1">
        <v>3</v>
      </c>
      <c r="F1091" s="1">
        <v>4.0430000000000001</v>
      </c>
    </row>
    <row r="1092" spans="2:6" x14ac:dyDescent="0.25">
      <c r="B1092" s="1" t="s">
        <v>28</v>
      </c>
      <c r="C1092" s="1">
        <v>99</v>
      </c>
      <c r="D1092" s="1">
        <v>27</v>
      </c>
      <c r="E1092" s="1">
        <v>3</v>
      </c>
      <c r="F1092" s="1">
        <v>4.0439999999999996</v>
      </c>
    </row>
    <row r="1093" spans="2:6" x14ac:dyDescent="0.25">
      <c r="B1093" s="1" t="s">
        <v>28</v>
      </c>
      <c r="C1093" s="1">
        <v>100</v>
      </c>
      <c r="D1093" s="1">
        <v>28</v>
      </c>
      <c r="E1093" s="1">
        <v>3</v>
      </c>
      <c r="F1093" s="1">
        <v>4.093</v>
      </c>
    </row>
    <row r="1094" spans="2:6" x14ac:dyDescent="0.25">
      <c r="B1094" s="1" t="s">
        <v>28</v>
      </c>
      <c r="C1094" s="1">
        <v>101</v>
      </c>
      <c r="D1094" s="1">
        <v>29</v>
      </c>
      <c r="E1094" s="1">
        <v>3</v>
      </c>
      <c r="F1094" s="1">
        <v>4.1150000000000002</v>
      </c>
    </row>
    <row r="1095" spans="2:6" x14ac:dyDescent="0.25">
      <c r="B1095" s="1" t="s">
        <v>28</v>
      </c>
      <c r="C1095" s="1">
        <v>102</v>
      </c>
      <c r="D1095" s="1">
        <v>30</v>
      </c>
      <c r="E1095" s="1">
        <v>3</v>
      </c>
      <c r="F1095" s="1">
        <v>4.0209999999999999</v>
      </c>
    </row>
    <row r="1096" spans="2:6" x14ac:dyDescent="0.25">
      <c r="B1096" s="1" t="s">
        <v>28</v>
      </c>
      <c r="C1096" s="1">
        <v>103</v>
      </c>
      <c r="D1096" s="1">
        <v>31</v>
      </c>
      <c r="E1096" s="1">
        <v>3</v>
      </c>
      <c r="F1096" s="1">
        <v>4.0759999999999996</v>
      </c>
    </row>
    <row r="1097" spans="2:6" x14ac:dyDescent="0.25">
      <c r="B1097" s="1" t="s">
        <v>28</v>
      </c>
      <c r="C1097" s="1">
        <v>104</v>
      </c>
      <c r="D1097" s="1">
        <v>32</v>
      </c>
      <c r="E1097" s="1">
        <v>3</v>
      </c>
      <c r="F1097" s="1">
        <v>4.048</v>
      </c>
    </row>
    <row r="1098" spans="2:6" x14ac:dyDescent="0.25">
      <c r="B1098" s="1" t="s">
        <v>28</v>
      </c>
      <c r="C1098" s="1">
        <v>105</v>
      </c>
      <c r="D1098" s="1">
        <v>33</v>
      </c>
      <c r="E1098" s="1">
        <v>3</v>
      </c>
      <c r="F1098" s="1">
        <v>4.0960000000000001</v>
      </c>
    </row>
    <row r="1099" spans="2:6" x14ac:dyDescent="0.25">
      <c r="B1099" s="1" t="s">
        <v>28</v>
      </c>
      <c r="C1099" s="1">
        <v>106</v>
      </c>
      <c r="D1099" s="1">
        <v>34</v>
      </c>
      <c r="E1099" s="1">
        <v>3</v>
      </c>
      <c r="F1099" s="1">
        <v>4.1619999999999999</v>
      </c>
    </row>
    <row r="1100" spans="2:6" x14ac:dyDescent="0.25">
      <c r="B1100" s="1" t="s">
        <v>28</v>
      </c>
      <c r="C1100" s="1">
        <v>107</v>
      </c>
      <c r="D1100" s="1">
        <v>35</v>
      </c>
      <c r="E1100" s="1">
        <v>3</v>
      </c>
      <c r="F1100" s="1">
        <v>4.0510000000000002</v>
      </c>
    </row>
    <row r="1101" spans="2:6" x14ac:dyDescent="0.25">
      <c r="B1101" s="1" t="s">
        <v>28</v>
      </c>
      <c r="C1101" s="1">
        <v>108</v>
      </c>
      <c r="D1101" s="1">
        <v>36</v>
      </c>
      <c r="E1101" s="1">
        <v>3</v>
      </c>
      <c r="F1101" s="1">
        <v>4.17</v>
      </c>
    </row>
    <row r="1102" spans="2:6" x14ac:dyDescent="0.25">
      <c r="B1102" s="1" t="s">
        <v>28</v>
      </c>
      <c r="C1102" s="1">
        <v>109</v>
      </c>
      <c r="D1102" s="1">
        <v>37</v>
      </c>
      <c r="E1102" s="1">
        <v>3</v>
      </c>
      <c r="F1102" s="1">
        <v>4.1429999999999998</v>
      </c>
    </row>
    <row r="1103" spans="2:6" x14ac:dyDescent="0.25">
      <c r="B1103" s="1" t="s">
        <v>28</v>
      </c>
      <c r="C1103" s="1">
        <v>110</v>
      </c>
      <c r="D1103" s="1">
        <v>38</v>
      </c>
      <c r="E1103" s="1">
        <v>3</v>
      </c>
      <c r="F1103" s="1">
        <v>3.9969999999999999</v>
      </c>
    </row>
    <row r="1104" spans="2:6" x14ac:dyDescent="0.25">
      <c r="B1104" s="1" t="s">
        <v>28</v>
      </c>
      <c r="C1104" s="1">
        <v>111</v>
      </c>
      <c r="D1104" s="1">
        <v>39</v>
      </c>
      <c r="E1104" s="1">
        <v>3</v>
      </c>
      <c r="F1104" s="1">
        <v>4.2519999999999998</v>
      </c>
    </row>
    <row r="1105" spans="2:6" x14ac:dyDescent="0.25">
      <c r="B1105" s="1" t="s">
        <v>28</v>
      </c>
      <c r="C1105" s="1">
        <v>112</v>
      </c>
      <c r="D1105" s="1">
        <v>40</v>
      </c>
      <c r="E1105" s="1">
        <v>3</v>
      </c>
      <c r="F1105" s="1">
        <v>4.0949999999999998</v>
      </c>
    </row>
    <row r="1106" spans="2:6" x14ac:dyDescent="0.25">
      <c r="B1106" s="1" t="s">
        <v>28</v>
      </c>
      <c r="C1106" s="1">
        <v>113</v>
      </c>
      <c r="D1106" s="1">
        <v>41</v>
      </c>
      <c r="E1106" s="1">
        <v>3</v>
      </c>
      <c r="F1106" s="1">
        <v>4.0549999999999997</v>
      </c>
    </row>
    <row r="1107" spans="2:6" x14ac:dyDescent="0.25">
      <c r="B1107" s="1" t="s">
        <v>28</v>
      </c>
      <c r="C1107" s="1">
        <v>114</v>
      </c>
      <c r="D1107" s="1">
        <v>42</v>
      </c>
      <c r="E1107" s="1">
        <v>3</v>
      </c>
      <c r="F1107" s="1">
        <v>4.1120000000000001</v>
      </c>
    </row>
    <row r="1108" spans="2:6" x14ac:dyDescent="0.25">
      <c r="B1108" s="1" t="s">
        <v>28</v>
      </c>
      <c r="C1108" s="1">
        <v>115</v>
      </c>
      <c r="D1108" s="1">
        <v>43</v>
      </c>
      <c r="E1108" s="1">
        <v>3</v>
      </c>
      <c r="F1108" s="1">
        <v>4.0510000000000002</v>
      </c>
    </row>
    <row r="1109" spans="2:6" x14ac:dyDescent="0.25">
      <c r="B1109" s="1" t="s">
        <v>28</v>
      </c>
      <c r="C1109" s="1">
        <v>116</v>
      </c>
      <c r="D1109" s="1">
        <v>44</v>
      </c>
      <c r="E1109" s="1">
        <v>3</v>
      </c>
      <c r="F1109" s="1">
        <v>4.0359999999999996</v>
      </c>
    </row>
    <row r="1110" spans="2:6" x14ac:dyDescent="0.25">
      <c r="B1110" s="1" t="s">
        <v>28</v>
      </c>
      <c r="C1110" s="1">
        <v>117</v>
      </c>
      <c r="D1110" s="1">
        <v>45</v>
      </c>
      <c r="E1110" s="1">
        <v>3</v>
      </c>
      <c r="F1110" s="1">
        <v>4.1319999999999997</v>
      </c>
    </row>
    <row r="1111" spans="2:6" x14ac:dyDescent="0.25">
      <c r="B1111" s="1" t="s">
        <v>28</v>
      </c>
      <c r="C1111" s="1">
        <v>118</v>
      </c>
      <c r="D1111" s="1">
        <v>46</v>
      </c>
      <c r="E1111" s="1">
        <v>3</v>
      </c>
      <c r="F1111" s="1">
        <v>4.05</v>
      </c>
    </row>
    <row r="1112" spans="2:6" x14ac:dyDescent="0.25">
      <c r="B1112" s="1" t="s">
        <v>28</v>
      </c>
      <c r="C1112" s="1">
        <v>119</v>
      </c>
      <c r="D1112" s="1">
        <v>47</v>
      </c>
      <c r="E1112" s="1">
        <v>3</v>
      </c>
      <c r="F1112" s="1">
        <v>4.0730000000000004</v>
      </c>
    </row>
    <row r="1113" spans="2:6" x14ac:dyDescent="0.25">
      <c r="B1113" s="1" t="s">
        <v>28</v>
      </c>
      <c r="C1113" s="1">
        <v>120</v>
      </c>
      <c r="D1113" s="1">
        <v>48</v>
      </c>
      <c r="E1113" s="1">
        <v>3</v>
      </c>
      <c r="F1113" s="1">
        <v>4.0490000000000004</v>
      </c>
    </row>
    <row r="1114" spans="2:6" x14ac:dyDescent="0.25">
      <c r="B1114" s="1" t="s">
        <v>28</v>
      </c>
      <c r="C1114" s="1">
        <v>121</v>
      </c>
      <c r="D1114" s="1">
        <v>49</v>
      </c>
      <c r="E1114" s="1">
        <v>3</v>
      </c>
      <c r="F1114" s="1">
        <v>4.0140000000000002</v>
      </c>
    </row>
    <row r="1115" spans="2:6" x14ac:dyDescent="0.25">
      <c r="B1115" s="1" t="s">
        <v>28</v>
      </c>
      <c r="C1115" s="1">
        <v>122</v>
      </c>
      <c r="D1115" s="1">
        <v>50</v>
      </c>
      <c r="E1115" s="1">
        <v>3</v>
      </c>
      <c r="F1115" s="1">
        <v>4.1029999999999998</v>
      </c>
    </row>
    <row r="1116" spans="2:6" x14ac:dyDescent="0.25">
      <c r="B1116" s="1" t="s">
        <v>28</v>
      </c>
      <c r="C1116" s="1">
        <v>123</v>
      </c>
      <c r="D1116" s="1">
        <v>51</v>
      </c>
      <c r="E1116" s="1">
        <v>3</v>
      </c>
      <c r="F1116" s="1">
        <v>3.992</v>
      </c>
    </row>
    <row r="1117" spans="2:6" x14ac:dyDescent="0.25">
      <c r="B1117" s="1" t="s">
        <v>28</v>
      </c>
      <c r="C1117" s="1">
        <v>124</v>
      </c>
      <c r="D1117" s="1">
        <v>52</v>
      </c>
      <c r="E1117" s="1">
        <v>3</v>
      </c>
      <c r="F1117" s="1">
        <v>4.0449999999999999</v>
      </c>
    </row>
    <row r="1118" spans="2:6" x14ac:dyDescent="0.25">
      <c r="B1118" s="1" t="s">
        <v>28</v>
      </c>
      <c r="C1118" s="1">
        <v>125</v>
      </c>
      <c r="D1118" s="1">
        <v>53</v>
      </c>
      <c r="E1118" s="1">
        <v>3</v>
      </c>
      <c r="F1118" s="1">
        <v>4.3360000000000003</v>
      </c>
    </row>
    <row r="1119" spans="2:6" x14ac:dyDescent="0.25">
      <c r="B1119" s="1" t="s">
        <v>28</v>
      </c>
      <c r="C1119" s="1">
        <v>126</v>
      </c>
      <c r="D1119" s="1">
        <v>54</v>
      </c>
      <c r="E1119" s="1">
        <v>3</v>
      </c>
      <c r="F1119" s="1">
        <v>4.157</v>
      </c>
    </row>
    <row r="1120" spans="2:6" x14ac:dyDescent="0.25">
      <c r="B1120" s="1" t="s">
        <v>28</v>
      </c>
      <c r="C1120" s="1">
        <v>127</v>
      </c>
      <c r="D1120" s="1">
        <v>55</v>
      </c>
      <c r="E1120" s="1">
        <v>3</v>
      </c>
      <c r="F1120" s="1">
        <v>4.0220000000000002</v>
      </c>
    </row>
    <row r="1121" spans="2:6" x14ac:dyDescent="0.25">
      <c r="B1121" s="1" t="s">
        <v>28</v>
      </c>
      <c r="C1121" s="1">
        <v>128</v>
      </c>
      <c r="D1121" s="1">
        <v>56</v>
      </c>
      <c r="E1121" s="1">
        <v>3</v>
      </c>
      <c r="F1121" s="1">
        <v>4.2169999999999996</v>
      </c>
    </row>
    <row r="1122" spans="2:6" x14ac:dyDescent="0.25">
      <c r="B1122" s="1" t="s">
        <v>28</v>
      </c>
      <c r="C1122" s="1">
        <v>129</v>
      </c>
      <c r="D1122" s="1">
        <v>57</v>
      </c>
      <c r="E1122" s="1">
        <v>3</v>
      </c>
      <c r="F1122" s="1">
        <v>4.0650000000000004</v>
      </c>
    </row>
    <row r="1123" spans="2:6" x14ac:dyDescent="0.25">
      <c r="B1123" s="1" t="s">
        <v>28</v>
      </c>
      <c r="C1123" s="1">
        <v>130</v>
      </c>
      <c r="D1123" s="1">
        <v>58</v>
      </c>
      <c r="E1123" s="1">
        <v>3</v>
      </c>
      <c r="F1123" s="1">
        <v>4.0839999999999996</v>
      </c>
    </row>
    <row r="1124" spans="2:6" x14ac:dyDescent="0.25">
      <c r="B1124" s="1" t="s">
        <v>28</v>
      </c>
      <c r="C1124" s="1">
        <v>131</v>
      </c>
      <c r="D1124" s="1">
        <v>59</v>
      </c>
      <c r="E1124" s="1">
        <v>3</v>
      </c>
      <c r="F1124" s="1">
        <v>4.0679999999999996</v>
      </c>
    </row>
    <row r="1125" spans="2:6" x14ac:dyDescent="0.25">
      <c r="B1125" s="1" t="s">
        <v>28</v>
      </c>
      <c r="C1125" s="1">
        <v>132</v>
      </c>
      <c r="D1125" s="1">
        <v>60</v>
      </c>
      <c r="E1125" s="1">
        <v>3</v>
      </c>
      <c r="F1125" s="1">
        <v>4.1079999999999997</v>
      </c>
    </row>
    <row r="1126" spans="2:6" x14ac:dyDescent="0.25">
      <c r="B1126" s="1" t="s">
        <v>28</v>
      </c>
      <c r="C1126" s="1">
        <v>133</v>
      </c>
      <c r="D1126" s="1">
        <v>61</v>
      </c>
      <c r="E1126" s="1">
        <v>3</v>
      </c>
      <c r="F1126" s="1">
        <v>4.1630000000000003</v>
      </c>
    </row>
    <row r="1127" spans="2:6" x14ac:dyDescent="0.25">
      <c r="B1127" s="1" t="s">
        <v>28</v>
      </c>
      <c r="C1127" s="1">
        <v>134</v>
      </c>
      <c r="D1127" s="1">
        <v>62</v>
      </c>
      <c r="E1127" s="1">
        <v>3</v>
      </c>
      <c r="F1127" s="1">
        <v>4.1189999999999998</v>
      </c>
    </row>
    <row r="1128" spans="2:6" x14ac:dyDescent="0.25">
      <c r="B1128" s="1" t="s">
        <v>28</v>
      </c>
      <c r="C1128" s="1">
        <v>135</v>
      </c>
      <c r="D1128" s="1">
        <v>63</v>
      </c>
      <c r="E1128" s="1">
        <v>3</v>
      </c>
      <c r="F1128" s="1">
        <v>4.4509999999999996</v>
      </c>
    </row>
    <row r="1129" spans="2:6" x14ac:dyDescent="0.25">
      <c r="B1129" s="1" t="s">
        <v>28</v>
      </c>
      <c r="C1129" s="1">
        <v>136</v>
      </c>
      <c r="D1129" s="1">
        <v>64</v>
      </c>
      <c r="E1129" s="1">
        <v>3</v>
      </c>
      <c r="F1129" s="1">
        <v>4.2169999999999996</v>
      </c>
    </row>
    <row r="1130" spans="2:6" x14ac:dyDescent="0.25">
      <c r="B1130" s="1" t="s">
        <v>28</v>
      </c>
      <c r="C1130" s="1">
        <v>137</v>
      </c>
      <c r="D1130" s="1">
        <v>65</v>
      </c>
      <c r="E1130" s="1">
        <v>3</v>
      </c>
      <c r="F1130" s="1">
        <v>4.2560000000000002</v>
      </c>
    </row>
    <row r="1131" spans="2:6" x14ac:dyDescent="0.25">
      <c r="B1131" s="1" t="s">
        <v>28</v>
      </c>
      <c r="C1131" s="1">
        <v>138</v>
      </c>
      <c r="D1131" s="1">
        <v>66</v>
      </c>
      <c r="E1131" s="1">
        <v>3</v>
      </c>
      <c r="F1131" s="1">
        <v>4.6040000000000001</v>
      </c>
    </row>
    <row r="1132" spans="2:6" x14ac:dyDescent="0.25">
      <c r="B1132" s="1" t="s">
        <v>28</v>
      </c>
      <c r="C1132" s="1">
        <v>139</v>
      </c>
      <c r="D1132" s="1">
        <v>67</v>
      </c>
      <c r="E1132" s="1">
        <v>3</v>
      </c>
      <c r="F1132" s="1">
        <v>4.1399999999999997</v>
      </c>
    </row>
    <row r="1133" spans="2:6" x14ac:dyDescent="0.25">
      <c r="B1133" s="1" t="s">
        <v>28</v>
      </c>
      <c r="C1133" s="1">
        <v>140</v>
      </c>
      <c r="D1133" s="1">
        <v>68</v>
      </c>
      <c r="E1133" s="1">
        <v>3</v>
      </c>
      <c r="F1133" s="1">
        <v>4.1059999999999999</v>
      </c>
    </row>
    <row r="1134" spans="2:6" x14ac:dyDescent="0.25">
      <c r="B1134" s="1" t="s">
        <v>28</v>
      </c>
      <c r="C1134" s="1">
        <v>141</v>
      </c>
      <c r="D1134" s="1">
        <v>69</v>
      </c>
      <c r="E1134" s="1">
        <v>3</v>
      </c>
      <c r="F1134" s="1">
        <v>4.2190000000000003</v>
      </c>
    </row>
    <row r="1135" spans="2:6" x14ac:dyDescent="0.25">
      <c r="B1135" s="1" t="s">
        <v>28</v>
      </c>
      <c r="C1135" s="1">
        <v>142</v>
      </c>
      <c r="D1135" s="1">
        <v>70</v>
      </c>
      <c r="E1135" s="1">
        <v>3</v>
      </c>
      <c r="F1135" s="1">
        <v>4.0810000000000004</v>
      </c>
    </row>
    <row r="1136" spans="2:6" x14ac:dyDescent="0.25">
      <c r="B1136" s="1" t="s">
        <v>28</v>
      </c>
      <c r="C1136" s="1">
        <v>143</v>
      </c>
      <c r="D1136" s="1">
        <v>71</v>
      </c>
      <c r="E1136" s="1">
        <v>3</v>
      </c>
      <c r="F1136" s="1">
        <v>4.17</v>
      </c>
    </row>
    <row r="1137" spans="2:6" x14ac:dyDescent="0.25">
      <c r="B1137" s="1" t="s">
        <v>28</v>
      </c>
      <c r="C1137" s="1">
        <v>144</v>
      </c>
      <c r="D1137" s="1">
        <v>72</v>
      </c>
      <c r="E1137" s="1">
        <v>3</v>
      </c>
      <c r="F1137" s="1">
        <v>4.2670000000000003</v>
      </c>
    </row>
    <row r="1138" spans="2:6" x14ac:dyDescent="0.25">
      <c r="B1138" s="1" t="s">
        <v>33</v>
      </c>
      <c r="C1138" s="1">
        <v>1</v>
      </c>
      <c r="D1138" s="1">
        <v>1</v>
      </c>
      <c r="E1138" s="1">
        <v>1</v>
      </c>
      <c r="F1138" s="1">
        <v>4.6619999999999999</v>
      </c>
    </row>
    <row r="1139" spans="2:6" x14ac:dyDescent="0.25">
      <c r="B1139" s="1" t="s">
        <v>33</v>
      </c>
      <c r="C1139" s="1">
        <v>2</v>
      </c>
      <c r="D1139" s="1">
        <v>2</v>
      </c>
      <c r="E1139" s="1">
        <v>1</v>
      </c>
      <c r="F1139" s="1">
        <v>4.2210000000000001</v>
      </c>
    </row>
    <row r="1140" spans="2:6" x14ac:dyDescent="0.25">
      <c r="B1140" s="1" t="s">
        <v>33</v>
      </c>
      <c r="C1140" s="1">
        <v>3</v>
      </c>
      <c r="D1140" s="1">
        <v>3</v>
      </c>
      <c r="E1140" s="1">
        <v>1</v>
      </c>
      <c r="F1140" s="1">
        <v>4.0780000000000003</v>
      </c>
    </row>
    <row r="1141" spans="2:6" x14ac:dyDescent="0.25">
      <c r="B1141" s="1" t="s">
        <v>33</v>
      </c>
      <c r="C1141" s="1">
        <v>4</v>
      </c>
      <c r="D1141" s="1">
        <v>4</v>
      </c>
      <c r="E1141" s="1">
        <v>1</v>
      </c>
      <c r="F1141" s="1">
        <v>4.1449999999999996</v>
      </c>
    </row>
    <row r="1142" spans="2:6" x14ac:dyDescent="0.25">
      <c r="B1142" s="1" t="s">
        <v>33</v>
      </c>
      <c r="C1142" s="1">
        <v>5</v>
      </c>
      <c r="D1142" s="1">
        <v>5</v>
      </c>
      <c r="E1142" s="1">
        <v>1</v>
      </c>
      <c r="F1142" s="1">
        <v>4.1660000000000004</v>
      </c>
    </row>
    <row r="1143" spans="2:6" x14ac:dyDescent="0.25">
      <c r="B1143" s="1" t="s">
        <v>33</v>
      </c>
      <c r="C1143" s="1">
        <v>6</v>
      </c>
      <c r="D1143" s="1">
        <v>6</v>
      </c>
      <c r="E1143" s="1">
        <v>1</v>
      </c>
      <c r="F1143" s="1">
        <v>4.1749999999999998</v>
      </c>
    </row>
    <row r="1144" spans="2:6" x14ac:dyDescent="0.25">
      <c r="B1144" s="1" t="s">
        <v>33</v>
      </c>
      <c r="C1144" s="1">
        <v>7</v>
      </c>
      <c r="D1144" s="1">
        <v>7</v>
      </c>
      <c r="E1144" s="1">
        <v>1</v>
      </c>
      <c r="F1144" s="1">
        <v>4.181</v>
      </c>
    </row>
    <row r="1145" spans="2:6" x14ac:dyDescent="0.25">
      <c r="B1145" s="1" t="s">
        <v>33</v>
      </c>
      <c r="C1145" s="1">
        <v>8</v>
      </c>
      <c r="D1145" s="1">
        <v>8</v>
      </c>
      <c r="E1145" s="1">
        <v>1</v>
      </c>
      <c r="F1145" s="1">
        <v>4.2519999999999998</v>
      </c>
    </row>
    <row r="1146" spans="2:6" x14ac:dyDescent="0.25">
      <c r="B1146" s="1" t="s">
        <v>33</v>
      </c>
      <c r="C1146" s="1">
        <v>9</v>
      </c>
      <c r="D1146" s="1">
        <v>9</v>
      </c>
      <c r="E1146" s="1">
        <v>1</v>
      </c>
      <c r="F1146" s="1">
        <v>4.1120000000000001</v>
      </c>
    </row>
    <row r="1147" spans="2:6" x14ac:dyDescent="0.25">
      <c r="B1147" s="1" t="s">
        <v>33</v>
      </c>
      <c r="C1147" s="1">
        <v>10</v>
      </c>
      <c r="D1147" s="1">
        <v>10</v>
      </c>
      <c r="E1147" s="1">
        <v>1</v>
      </c>
      <c r="F1147" s="1">
        <v>4.0979999999999999</v>
      </c>
    </row>
    <row r="1148" spans="2:6" x14ac:dyDescent="0.25">
      <c r="B1148" s="1" t="s">
        <v>33</v>
      </c>
      <c r="C1148" s="1">
        <v>11</v>
      </c>
      <c r="D1148" s="1">
        <v>11</v>
      </c>
      <c r="E1148" s="1">
        <v>1</v>
      </c>
      <c r="F1148" s="1">
        <v>4.1520000000000001</v>
      </c>
    </row>
    <row r="1149" spans="2:6" x14ac:dyDescent="0.25">
      <c r="B1149" s="1" t="s">
        <v>33</v>
      </c>
      <c r="C1149" s="1">
        <v>12</v>
      </c>
      <c r="D1149" s="1">
        <v>12</v>
      </c>
      <c r="E1149" s="1">
        <v>1</v>
      </c>
      <c r="F1149" s="1">
        <v>4.1459999999999999</v>
      </c>
    </row>
    <row r="1150" spans="2:6" x14ac:dyDescent="0.25">
      <c r="B1150" s="1" t="s">
        <v>33</v>
      </c>
      <c r="C1150" s="1">
        <v>13</v>
      </c>
      <c r="D1150" s="1">
        <v>13</v>
      </c>
      <c r="E1150" s="1">
        <v>1</v>
      </c>
      <c r="F1150" s="1">
        <v>4.141</v>
      </c>
    </row>
    <row r="1151" spans="2:6" x14ac:dyDescent="0.25">
      <c r="B1151" s="1" t="s">
        <v>33</v>
      </c>
      <c r="C1151" s="1">
        <v>14</v>
      </c>
      <c r="D1151" s="1">
        <v>14</v>
      </c>
      <c r="E1151" s="1">
        <v>1</v>
      </c>
      <c r="F1151" s="1">
        <v>4.2990000000000004</v>
      </c>
    </row>
    <row r="1152" spans="2:6" x14ac:dyDescent="0.25">
      <c r="B1152" s="1" t="s">
        <v>33</v>
      </c>
      <c r="C1152" s="1">
        <v>15</v>
      </c>
      <c r="D1152" s="1">
        <v>15</v>
      </c>
      <c r="E1152" s="1">
        <v>1</v>
      </c>
      <c r="F1152" s="1">
        <v>6.5490000000000004</v>
      </c>
    </row>
    <row r="1153" spans="2:6" x14ac:dyDescent="0.25">
      <c r="B1153" s="1" t="s">
        <v>33</v>
      </c>
      <c r="C1153" s="1">
        <v>16</v>
      </c>
      <c r="D1153" s="1">
        <v>16</v>
      </c>
      <c r="E1153" s="1">
        <v>1</v>
      </c>
      <c r="F1153" s="1">
        <v>4.2720000000000002</v>
      </c>
    </row>
    <row r="1154" spans="2:6" x14ac:dyDescent="0.25">
      <c r="B1154" s="1" t="s">
        <v>33</v>
      </c>
      <c r="C1154" s="1">
        <v>17</v>
      </c>
      <c r="D1154" s="1">
        <v>17</v>
      </c>
      <c r="E1154" s="1">
        <v>1</v>
      </c>
      <c r="F1154" s="1">
        <v>4.2169999999999996</v>
      </c>
    </row>
    <row r="1155" spans="2:6" x14ac:dyDescent="0.25">
      <c r="B1155" s="1" t="s">
        <v>33</v>
      </c>
      <c r="C1155" s="1">
        <v>18</v>
      </c>
      <c r="D1155" s="1">
        <v>18</v>
      </c>
      <c r="E1155" s="1">
        <v>1</v>
      </c>
      <c r="F1155" s="1">
        <v>4.2460000000000004</v>
      </c>
    </row>
    <row r="1156" spans="2:6" x14ac:dyDescent="0.25">
      <c r="B1156" s="1" t="s">
        <v>33</v>
      </c>
      <c r="C1156" s="1">
        <v>19</v>
      </c>
      <c r="D1156" s="1">
        <v>19</v>
      </c>
      <c r="E1156" s="1">
        <v>1</v>
      </c>
      <c r="F1156" s="1">
        <v>4.1070000000000002</v>
      </c>
    </row>
    <row r="1157" spans="2:6" x14ac:dyDescent="0.25">
      <c r="B1157" s="1" t="s">
        <v>33</v>
      </c>
      <c r="C1157" s="1">
        <v>20</v>
      </c>
      <c r="D1157" s="1">
        <v>20</v>
      </c>
      <c r="E1157" s="1">
        <v>1</v>
      </c>
      <c r="F1157" s="1">
        <v>4.2320000000000002</v>
      </c>
    </row>
    <row r="1158" spans="2:6" x14ac:dyDescent="0.25">
      <c r="B1158" s="1" t="s">
        <v>33</v>
      </c>
      <c r="C1158" s="1">
        <v>21</v>
      </c>
      <c r="D1158" s="1">
        <v>21</v>
      </c>
      <c r="E1158" s="1">
        <v>1</v>
      </c>
      <c r="F1158" s="1">
        <v>4.2110000000000003</v>
      </c>
    </row>
    <row r="1159" spans="2:6" x14ac:dyDescent="0.25">
      <c r="B1159" s="1" t="s">
        <v>33</v>
      </c>
      <c r="C1159" s="1">
        <v>22</v>
      </c>
      <c r="D1159" s="1">
        <v>22</v>
      </c>
      <c r="E1159" s="1">
        <v>1</v>
      </c>
      <c r="F1159" s="1">
        <v>4.1020000000000003</v>
      </c>
    </row>
    <row r="1160" spans="2:6" x14ac:dyDescent="0.25">
      <c r="B1160" s="1" t="s">
        <v>33</v>
      </c>
      <c r="C1160" s="1">
        <v>23</v>
      </c>
      <c r="D1160" s="1">
        <v>23</v>
      </c>
      <c r="E1160" s="1">
        <v>1</v>
      </c>
      <c r="F1160" s="1">
        <v>4.149</v>
      </c>
    </row>
    <row r="1161" spans="2:6" x14ac:dyDescent="0.25">
      <c r="B1161" s="1" t="s">
        <v>33</v>
      </c>
      <c r="C1161" s="1">
        <v>24</v>
      </c>
      <c r="D1161" s="1">
        <v>24</v>
      </c>
      <c r="E1161" s="1">
        <v>1</v>
      </c>
      <c r="F1161" s="1">
        <v>4.2279999999999998</v>
      </c>
    </row>
    <row r="1162" spans="2:6" x14ac:dyDescent="0.25">
      <c r="B1162" s="1" t="s">
        <v>33</v>
      </c>
      <c r="C1162" s="1">
        <v>25</v>
      </c>
      <c r="D1162" s="1">
        <v>25</v>
      </c>
      <c r="E1162" s="1">
        <v>1</v>
      </c>
      <c r="F1162" s="1">
        <v>4.165</v>
      </c>
    </row>
    <row r="1163" spans="2:6" x14ac:dyDescent="0.25">
      <c r="B1163" s="1" t="s">
        <v>33</v>
      </c>
      <c r="C1163" s="1">
        <v>26</v>
      </c>
      <c r="D1163" s="1">
        <v>26</v>
      </c>
      <c r="E1163" s="1">
        <v>1</v>
      </c>
      <c r="F1163" s="1">
        <v>6.0250000000000004</v>
      </c>
    </row>
    <row r="1164" spans="2:6" x14ac:dyDescent="0.25">
      <c r="B1164" s="1" t="s">
        <v>33</v>
      </c>
      <c r="C1164" s="1">
        <v>27</v>
      </c>
      <c r="D1164" s="1">
        <v>27</v>
      </c>
      <c r="E1164" s="1">
        <v>1</v>
      </c>
      <c r="F1164" s="1">
        <v>4.3869999999999996</v>
      </c>
    </row>
    <row r="1165" spans="2:6" x14ac:dyDescent="0.25">
      <c r="B1165" s="1" t="s">
        <v>33</v>
      </c>
      <c r="C1165" s="1">
        <v>28</v>
      </c>
      <c r="D1165" s="1">
        <v>28</v>
      </c>
      <c r="E1165" s="1">
        <v>1</v>
      </c>
      <c r="F1165" s="1">
        <v>4.2380000000000004</v>
      </c>
    </row>
    <row r="1166" spans="2:6" x14ac:dyDescent="0.25">
      <c r="B1166" s="1" t="s">
        <v>33</v>
      </c>
      <c r="C1166" s="1">
        <v>29</v>
      </c>
      <c r="D1166" s="1">
        <v>29</v>
      </c>
      <c r="E1166" s="1">
        <v>1</v>
      </c>
      <c r="F1166" s="1">
        <v>4.2359999999999998</v>
      </c>
    </row>
    <row r="1167" spans="2:6" x14ac:dyDescent="0.25">
      <c r="B1167" s="1" t="s">
        <v>33</v>
      </c>
      <c r="C1167" s="1">
        <v>30</v>
      </c>
      <c r="D1167" s="1">
        <v>30</v>
      </c>
      <c r="E1167" s="1">
        <v>1</v>
      </c>
      <c r="F1167" s="1">
        <v>4.2670000000000003</v>
      </c>
    </row>
    <row r="1168" spans="2:6" x14ac:dyDescent="0.25">
      <c r="B1168" s="1" t="s">
        <v>33</v>
      </c>
      <c r="C1168" s="1">
        <v>31</v>
      </c>
      <c r="D1168" s="1">
        <v>31</v>
      </c>
      <c r="E1168" s="1">
        <v>1</v>
      </c>
      <c r="F1168" s="1">
        <v>4.2640000000000002</v>
      </c>
    </row>
    <row r="1169" spans="2:6" x14ac:dyDescent="0.25">
      <c r="B1169" s="1" t="s">
        <v>33</v>
      </c>
      <c r="C1169" s="1">
        <v>32</v>
      </c>
      <c r="D1169" s="1">
        <v>32</v>
      </c>
      <c r="E1169" s="1">
        <v>1</v>
      </c>
      <c r="F1169" s="1">
        <v>4.3140000000000001</v>
      </c>
    </row>
    <row r="1170" spans="2:6" x14ac:dyDescent="0.25">
      <c r="B1170" s="1" t="s">
        <v>33</v>
      </c>
      <c r="C1170" s="1">
        <v>33</v>
      </c>
      <c r="D1170" s="1">
        <v>33</v>
      </c>
      <c r="E1170" s="1">
        <v>1</v>
      </c>
      <c r="F1170" s="1">
        <v>6.274</v>
      </c>
    </row>
    <row r="1171" spans="2:6" x14ac:dyDescent="0.25">
      <c r="B1171" s="1" t="s">
        <v>33</v>
      </c>
      <c r="C1171" s="1">
        <v>34</v>
      </c>
      <c r="D1171" s="1">
        <v>34</v>
      </c>
      <c r="E1171" s="1">
        <v>1</v>
      </c>
      <c r="F1171" s="1">
        <v>4.2750000000000004</v>
      </c>
    </row>
    <row r="1172" spans="2:6" x14ac:dyDescent="0.25">
      <c r="B1172" s="1" t="s">
        <v>33</v>
      </c>
      <c r="C1172" s="1">
        <v>35</v>
      </c>
      <c r="D1172" s="1">
        <v>35</v>
      </c>
      <c r="E1172" s="1">
        <v>1</v>
      </c>
      <c r="F1172" s="1">
        <v>4.3040000000000003</v>
      </c>
    </row>
    <row r="1173" spans="2:6" x14ac:dyDescent="0.25">
      <c r="B1173" s="1" t="s">
        <v>33</v>
      </c>
      <c r="C1173" s="1">
        <v>36</v>
      </c>
      <c r="D1173" s="1">
        <v>36</v>
      </c>
      <c r="E1173" s="1">
        <v>1</v>
      </c>
      <c r="F1173" s="1">
        <v>4.2430000000000003</v>
      </c>
    </row>
    <row r="1174" spans="2:6" x14ac:dyDescent="0.25">
      <c r="B1174" s="1" t="s">
        <v>33</v>
      </c>
      <c r="C1174" s="1">
        <v>37</v>
      </c>
      <c r="D1174" s="1">
        <v>37</v>
      </c>
      <c r="E1174" s="1">
        <v>1</v>
      </c>
      <c r="F1174" s="1">
        <v>4.4249999999999998</v>
      </c>
    </row>
    <row r="1175" spans="2:6" x14ac:dyDescent="0.25">
      <c r="B1175" s="1" t="s">
        <v>33</v>
      </c>
      <c r="C1175" s="1">
        <v>38</v>
      </c>
      <c r="D1175" s="1">
        <v>38</v>
      </c>
      <c r="E1175" s="1">
        <v>1</v>
      </c>
      <c r="F1175" s="1">
        <v>4.2080000000000002</v>
      </c>
    </row>
    <row r="1176" spans="2:6" x14ac:dyDescent="0.25">
      <c r="B1176" s="1" t="s">
        <v>33</v>
      </c>
      <c r="C1176" s="1">
        <v>39</v>
      </c>
      <c r="D1176" s="1">
        <v>39</v>
      </c>
      <c r="E1176" s="1">
        <v>1</v>
      </c>
      <c r="F1176" s="1">
        <v>4.1159999999999997</v>
      </c>
    </row>
    <row r="1177" spans="2:6" x14ac:dyDescent="0.25">
      <c r="B1177" s="1" t="s">
        <v>33</v>
      </c>
      <c r="C1177" s="1">
        <v>40</v>
      </c>
      <c r="D1177" s="1">
        <v>40</v>
      </c>
      <c r="E1177" s="1">
        <v>1</v>
      </c>
      <c r="F1177" s="1">
        <v>4.1449999999999996</v>
      </c>
    </row>
    <row r="1178" spans="2:6" x14ac:dyDescent="0.25">
      <c r="B1178" s="1" t="s">
        <v>33</v>
      </c>
      <c r="C1178" s="1">
        <v>41</v>
      </c>
      <c r="D1178" s="1">
        <v>41</v>
      </c>
      <c r="E1178" s="1">
        <v>1</v>
      </c>
      <c r="F1178" s="1">
        <v>4.3760000000000003</v>
      </c>
    </row>
    <row r="1179" spans="2:6" x14ac:dyDescent="0.25">
      <c r="B1179" s="1" t="s">
        <v>33</v>
      </c>
      <c r="C1179" s="1">
        <v>42</v>
      </c>
      <c r="D1179" s="1">
        <v>42</v>
      </c>
      <c r="E1179" s="1">
        <v>1</v>
      </c>
      <c r="F1179" s="1">
        <v>4.1929999999999996</v>
      </c>
    </row>
    <row r="1180" spans="2:6" x14ac:dyDescent="0.25">
      <c r="B1180" s="1" t="s">
        <v>33</v>
      </c>
      <c r="C1180" s="1">
        <v>43</v>
      </c>
      <c r="D1180" s="1">
        <v>43</v>
      </c>
      <c r="E1180" s="1">
        <v>1</v>
      </c>
      <c r="F1180" s="1">
        <v>4.2670000000000003</v>
      </c>
    </row>
    <row r="1181" spans="2:6" x14ac:dyDescent="0.25">
      <c r="B1181" s="1" t="s">
        <v>33</v>
      </c>
      <c r="C1181" s="1">
        <v>44</v>
      </c>
      <c r="D1181" s="1">
        <v>44</v>
      </c>
      <c r="E1181" s="1">
        <v>1</v>
      </c>
      <c r="F1181" s="1">
        <v>4.1900000000000004</v>
      </c>
    </row>
    <row r="1182" spans="2:6" x14ac:dyDescent="0.25">
      <c r="B1182" s="1" t="s">
        <v>33</v>
      </c>
      <c r="C1182" s="1">
        <v>45</v>
      </c>
      <c r="D1182" s="1">
        <v>45</v>
      </c>
      <c r="E1182" s="1">
        <v>1</v>
      </c>
      <c r="F1182" s="1">
        <v>4.4960000000000004</v>
      </c>
    </row>
    <row r="1183" spans="2:6" x14ac:dyDescent="0.25">
      <c r="B1183" s="1" t="s">
        <v>33</v>
      </c>
      <c r="C1183" s="1">
        <v>46</v>
      </c>
      <c r="D1183" s="1">
        <v>46</v>
      </c>
      <c r="E1183" s="1">
        <v>1</v>
      </c>
      <c r="F1183" s="1">
        <v>4.234</v>
      </c>
    </row>
    <row r="1184" spans="2:6" x14ac:dyDescent="0.25">
      <c r="B1184" s="1" t="s">
        <v>33</v>
      </c>
      <c r="C1184" s="1">
        <v>47</v>
      </c>
      <c r="D1184" s="1">
        <v>47</v>
      </c>
      <c r="E1184" s="1">
        <v>1</v>
      </c>
      <c r="F1184" s="1">
        <v>4.242</v>
      </c>
    </row>
    <row r="1185" spans="2:6" x14ac:dyDescent="0.25">
      <c r="B1185" s="1" t="s">
        <v>33</v>
      </c>
      <c r="C1185" s="1">
        <v>48</v>
      </c>
      <c r="D1185" s="1">
        <v>48</v>
      </c>
      <c r="E1185" s="1">
        <v>1</v>
      </c>
      <c r="F1185" s="1">
        <v>4.181</v>
      </c>
    </row>
    <row r="1186" spans="2:6" x14ac:dyDescent="0.25">
      <c r="B1186" s="1" t="s">
        <v>33</v>
      </c>
      <c r="C1186" s="1">
        <v>49</v>
      </c>
      <c r="D1186" s="1">
        <v>49</v>
      </c>
      <c r="E1186" s="1">
        <v>1</v>
      </c>
      <c r="F1186" s="1">
        <v>6.0810000000000004</v>
      </c>
    </row>
    <row r="1187" spans="2:6" x14ac:dyDescent="0.25">
      <c r="B1187" s="1" t="s">
        <v>33</v>
      </c>
      <c r="C1187" s="1">
        <v>50</v>
      </c>
      <c r="D1187" s="1">
        <v>50</v>
      </c>
      <c r="E1187" s="1">
        <v>1</v>
      </c>
      <c r="F1187" s="1">
        <v>4.1639999999999997</v>
      </c>
    </row>
    <row r="1188" spans="2:6" x14ac:dyDescent="0.25">
      <c r="B1188" s="1" t="s">
        <v>33</v>
      </c>
      <c r="C1188" s="1">
        <v>51</v>
      </c>
      <c r="D1188" s="1">
        <v>51</v>
      </c>
      <c r="E1188" s="1">
        <v>1</v>
      </c>
      <c r="F1188" s="1">
        <v>4.2069999999999999</v>
      </c>
    </row>
    <row r="1189" spans="2:6" x14ac:dyDescent="0.25">
      <c r="B1189" s="1" t="s">
        <v>33</v>
      </c>
      <c r="C1189" s="1">
        <v>52</v>
      </c>
      <c r="D1189" s="1">
        <v>52</v>
      </c>
      <c r="E1189" s="1">
        <v>1</v>
      </c>
      <c r="F1189" s="1">
        <v>4.141</v>
      </c>
    </row>
    <row r="1190" spans="2:6" x14ac:dyDescent="0.25">
      <c r="B1190" s="1" t="s">
        <v>33</v>
      </c>
      <c r="C1190" s="1">
        <v>53</v>
      </c>
      <c r="D1190" s="1">
        <v>53</v>
      </c>
      <c r="E1190" s="1">
        <v>1</v>
      </c>
      <c r="F1190" s="1">
        <v>5.6719999999999997</v>
      </c>
    </row>
    <row r="1191" spans="2:6" x14ac:dyDescent="0.25">
      <c r="B1191" s="1" t="s">
        <v>33</v>
      </c>
      <c r="C1191" s="1">
        <v>54</v>
      </c>
      <c r="D1191" s="1">
        <v>54</v>
      </c>
      <c r="E1191" s="1">
        <v>1</v>
      </c>
      <c r="F1191" s="1">
        <v>4.3090000000000002</v>
      </c>
    </row>
    <row r="1192" spans="2:6" x14ac:dyDescent="0.25">
      <c r="B1192" s="1" t="s">
        <v>33</v>
      </c>
      <c r="C1192" s="1">
        <v>55</v>
      </c>
      <c r="D1192" s="1">
        <v>55</v>
      </c>
      <c r="E1192" s="1">
        <v>1</v>
      </c>
      <c r="F1192" s="1">
        <v>4.6859999999999999</v>
      </c>
    </row>
    <row r="1193" spans="2:6" x14ac:dyDescent="0.25">
      <c r="B1193" s="1" t="s">
        <v>33</v>
      </c>
      <c r="C1193" s="1">
        <v>56</v>
      </c>
      <c r="D1193" s="1">
        <v>56</v>
      </c>
      <c r="E1193" s="1">
        <v>1</v>
      </c>
      <c r="F1193" s="1">
        <v>4.22</v>
      </c>
    </row>
    <row r="1194" spans="2:6" x14ac:dyDescent="0.25">
      <c r="B1194" s="1" t="s">
        <v>33</v>
      </c>
      <c r="C1194" s="1">
        <v>57</v>
      </c>
      <c r="D1194" s="1">
        <v>57</v>
      </c>
      <c r="E1194" s="1">
        <v>1</v>
      </c>
      <c r="F1194" s="1">
        <v>4.2720000000000002</v>
      </c>
    </row>
    <row r="1195" spans="2:6" x14ac:dyDescent="0.25">
      <c r="B1195" s="1" t="s">
        <v>33</v>
      </c>
      <c r="C1195" s="1">
        <v>58</v>
      </c>
      <c r="D1195" s="1">
        <v>58</v>
      </c>
      <c r="E1195" s="1">
        <v>1</v>
      </c>
      <c r="F1195" s="1">
        <v>4.2770000000000001</v>
      </c>
    </row>
    <row r="1196" spans="2:6" x14ac:dyDescent="0.25">
      <c r="B1196" s="1" t="s">
        <v>33</v>
      </c>
      <c r="C1196" s="1">
        <v>59</v>
      </c>
      <c r="D1196" s="1">
        <v>59</v>
      </c>
      <c r="E1196" s="1">
        <v>1</v>
      </c>
      <c r="F1196" s="1">
        <v>4.1829999999999998</v>
      </c>
    </row>
    <row r="1197" spans="2:6" x14ac:dyDescent="0.25">
      <c r="B1197" s="1" t="s">
        <v>33</v>
      </c>
      <c r="C1197" s="1">
        <v>60</v>
      </c>
      <c r="D1197" s="1">
        <v>60</v>
      </c>
      <c r="E1197" s="1">
        <v>1</v>
      </c>
      <c r="F1197" s="1">
        <v>4.2110000000000003</v>
      </c>
    </row>
    <row r="1198" spans="2:6" x14ac:dyDescent="0.25">
      <c r="B1198" s="1" t="s">
        <v>33</v>
      </c>
      <c r="C1198" s="1">
        <v>61</v>
      </c>
      <c r="D1198" s="1">
        <v>61</v>
      </c>
      <c r="E1198" s="1">
        <v>1</v>
      </c>
      <c r="F1198" s="1">
        <v>4.2960000000000003</v>
      </c>
    </row>
    <row r="1199" spans="2:6" x14ac:dyDescent="0.25">
      <c r="B1199" s="1" t="s">
        <v>33</v>
      </c>
      <c r="C1199" s="1">
        <v>62</v>
      </c>
      <c r="D1199" s="1">
        <v>62</v>
      </c>
      <c r="E1199" s="1">
        <v>1</v>
      </c>
      <c r="F1199" s="1">
        <v>4.28</v>
      </c>
    </row>
    <row r="1200" spans="2:6" x14ac:dyDescent="0.25">
      <c r="B1200" s="1" t="s">
        <v>33</v>
      </c>
      <c r="C1200" s="1">
        <v>63</v>
      </c>
      <c r="D1200" s="1">
        <v>63</v>
      </c>
      <c r="E1200" s="1">
        <v>1</v>
      </c>
      <c r="F1200" s="1">
        <v>4.2009999999999996</v>
      </c>
    </row>
    <row r="1201" spans="2:6" x14ac:dyDescent="0.25">
      <c r="B1201" s="1" t="s">
        <v>33</v>
      </c>
      <c r="C1201" s="1">
        <v>64</v>
      </c>
      <c r="D1201" s="1">
        <v>64</v>
      </c>
      <c r="E1201" s="1">
        <v>1</v>
      </c>
      <c r="F1201" s="1">
        <v>7.2869999999999999</v>
      </c>
    </row>
    <row r="1202" spans="2:6" x14ac:dyDescent="0.25">
      <c r="B1202" s="1" t="s">
        <v>33</v>
      </c>
      <c r="C1202" s="1">
        <v>65</v>
      </c>
      <c r="D1202" s="1">
        <v>65</v>
      </c>
      <c r="E1202" s="1">
        <v>1</v>
      </c>
      <c r="F1202" s="1">
        <v>4.3689999999999998</v>
      </c>
    </row>
    <row r="1203" spans="2:6" x14ac:dyDescent="0.25">
      <c r="B1203" s="1" t="s">
        <v>33</v>
      </c>
      <c r="C1203" s="1">
        <v>66</v>
      </c>
      <c r="D1203" s="1">
        <v>66</v>
      </c>
      <c r="E1203" s="1">
        <v>1</v>
      </c>
      <c r="F1203" s="1">
        <v>4.2130000000000001</v>
      </c>
    </row>
    <row r="1204" spans="2:6" x14ac:dyDescent="0.25">
      <c r="B1204" s="1" t="s">
        <v>33</v>
      </c>
      <c r="C1204" s="1">
        <v>67</v>
      </c>
      <c r="D1204" s="1">
        <v>67</v>
      </c>
      <c r="E1204" s="1">
        <v>1</v>
      </c>
      <c r="F1204" s="1">
        <v>4.181</v>
      </c>
    </row>
    <row r="1205" spans="2:6" x14ac:dyDescent="0.25">
      <c r="B1205" s="1" t="s">
        <v>33</v>
      </c>
      <c r="C1205" s="1">
        <v>68</v>
      </c>
      <c r="D1205" s="1">
        <v>68</v>
      </c>
      <c r="E1205" s="1">
        <v>1</v>
      </c>
      <c r="F1205" s="1">
        <v>4.63</v>
      </c>
    </row>
    <row r="1206" spans="2:6" x14ac:dyDescent="0.25">
      <c r="B1206" s="1" t="s">
        <v>33</v>
      </c>
      <c r="C1206" s="1">
        <v>139</v>
      </c>
      <c r="D1206" s="1">
        <v>1</v>
      </c>
      <c r="E1206" s="1">
        <v>2</v>
      </c>
      <c r="F1206" s="1">
        <v>3.8119999999999998</v>
      </c>
    </row>
    <row r="1207" spans="2:6" x14ac:dyDescent="0.25">
      <c r="B1207" s="1" t="s">
        <v>33</v>
      </c>
      <c r="C1207" s="1">
        <v>140</v>
      </c>
      <c r="D1207" s="1">
        <v>2</v>
      </c>
      <c r="E1207" s="1">
        <v>2</v>
      </c>
      <c r="F1207" s="1">
        <v>4.1020000000000003</v>
      </c>
    </row>
    <row r="1208" spans="2:6" x14ac:dyDescent="0.25">
      <c r="B1208" s="1" t="s">
        <v>33</v>
      </c>
      <c r="C1208" s="1">
        <v>141</v>
      </c>
      <c r="D1208" s="1">
        <v>3</v>
      </c>
      <c r="E1208" s="1">
        <v>2</v>
      </c>
      <c r="F1208" s="1">
        <v>4.0579999999999998</v>
      </c>
    </row>
    <row r="1209" spans="2:6" x14ac:dyDescent="0.25">
      <c r="B1209" s="1" t="s">
        <v>33</v>
      </c>
      <c r="C1209" s="1">
        <v>142</v>
      </c>
      <c r="D1209" s="1">
        <v>4</v>
      </c>
      <c r="E1209" s="1">
        <v>2</v>
      </c>
      <c r="F1209" s="1">
        <v>4.03</v>
      </c>
    </row>
    <row r="1210" spans="2:6" x14ac:dyDescent="0.25">
      <c r="B1210" s="1" t="s">
        <v>33</v>
      </c>
      <c r="C1210" s="1">
        <v>143</v>
      </c>
      <c r="D1210" s="1">
        <v>5</v>
      </c>
      <c r="E1210" s="1">
        <v>2</v>
      </c>
      <c r="F1210" s="1">
        <v>4.0380000000000003</v>
      </c>
    </row>
    <row r="1211" spans="2:6" x14ac:dyDescent="0.25">
      <c r="B1211" s="1" t="s">
        <v>33</v>
      </c>
      <c r="C1211" s="1">
        <v>144</v>
      </c>
      <c r="D1211" s="1">
        <v>6</v>
      </c>
      <c r="E1211" s="1">
        <v>2</v>
      </c>
      <c r="F1211" s="1">
        <v>3.992</v>
      </c>
    </row>
    <row r="1212" spans="2:6" x14ac:dyDescent="0.25">
      <c r="B1212" s="1" t="s">
        <v>33</v>
      </c>
      <c r="C1212" s="1">
        <v>145</v>
      </c>
      <c r="D1212" s="1">
        <v>7</v>
      </c>
      <c r="E1212" s="1">
        <v>2</v>
      </c>
      <c r="F1212" s="1">
        <v>3.99</v>
      </c>
    </row>
    <row r="1213" spans="2:6" x14ac:dyDescent="0.25">
      <c r="B1213" s="1" t="s">
        <v>33</v>
      </c>
      <c r="C1213" s="1">
        <v>146</v>
      </c>
      <c r="D1213" s="1">
        <v>8</v>
      </c>
      <c r="E1213" s="1">
        <v>2</v>
      </c>
      <c r="F1213" s="1">
        <v>6.2089999999999996</v>
      </c>
    </row>
    <row r="1214" spans="2:6" x14ac:dyDescent="0.25">
      <c r="B1214" s="1" t="s">
        <v>33</v>
      </c>
      <c r="C1214" s="1">
        <v>147</v>
      </c>
      <c r="D1214" s="1">
        <v>9</v>
      </c>
      <c r="E1214" s="1">
        <v>2</v>
      </c>
      <c r="F1214" s="1">
        <v>4.1680000000000001</v>
      </c>
    </row>
    <row r="1215" spans="2:6" x14ac:dyDescent="0.25">
      <c r="B1215" s="1" t="s">
        <v>33</v>
      </c>
      <c r="C1215" s="1">
        <v>148</v>
      </c>
      <c r="D1215" s="1">
        <v>10</v>
      </c>
      <c r="E1215" s="1">
        <v>2</v>
      </c>
      <c r="F1215" s="1">
        <v>4.1139999999999999</v>
      </c>
    </row>
    <row r="1216" spans="2:6" x14ac:dyDescent="0.25">
      <c r="B1216" s="1" t="s">
        <v>33</v>
      </c>
      <c r="C1216" s="1">
        <v>149</v>
      </c>
      <c r="D1216" s="1">
        <v>11</v>
      </c>
      <c r="E1216" s="1">
        <v>2</v>
      </c>
      <c r="F1216" s="1">
        <v>4.2119999999999997</v>
      </c>
    </row>
    <row r="1217" spans="2:6" x14ac:dyDescent="0.25">
      <c r="B1217" s="1" t="s">
        <v>33</v>
      </c>
      <c r="C1217" s="1">
        <v>150</v>
      </c>
      <c r="D1217" s="1">
        <v>12</v>
      </c>
      <c r="E1217" s="1">
        <v>2</v>
      </c>
      <c r="F1217" s="1">
        <v>4.1310000000000002</v>
      </c>
    </row>
    <row r="1218" spans="2:6" x14ac:dyDescent="0.25">
      <c r="B1218" s="1" t="s">
        <v>33</v>
      </c>
      <c r="C1218" s="1">
        <v>151</v>
      </c>
      <c r="D1218" s="1">
        <v>13</v>
      </c>
      <c r="E1218" s="1">
        <v>2</v>
      </c>
      <c r="F1218" s="1">
        <v>4.3929999999999998</v>
      </c>
    </row>
    <row r="1219" spans="2:6" x14ac:dyDescent="0.25">
      <c r="B1219" s="1" t="s">
        <v>33</v>
      </c>
      <c r="C1219" s="1">
        <v>152</v>
      </c>
      <c r="D1219" s="1">
        <v>14</v>
      </c>
      <c r="E1219" s="1">
        <v>2</v>
      </c>
      <c r="F1219" s="1">
        <v>4.2789999999999999</v>
      </c>
    </row>
    <row r="1220" spans="2:6" x14ac:dyDescent="0.25">
      <c r="B1220" s="1" t="s">
        <v>33</v>
      </c>
      <c r="C1220" s="1">
        <v>153</v>
      </c>
      <c r="D1220" s="1">
        <v>15</v>
      </c>
      <c r="E1220" s="1">
        <v>2</v>
      </c>
      <c r="F1220" s="1">
        <v>4.1429999999999998</v>
      </c>
    </row>
    <row r="1221" spans="2:6" x14ac:dyDescent="0.25">
      <c r="B1221" s="1" t="s">
        <v>33</v>
      </c>
      <c r="C1221" s="1">
        <v>154</v>
      </c>
      <c r="D1221" s="1">
        <v>16</v>
      </c>
      <c r="E1221" s="1">
        <v>2</v>
      </c>
      <c r="F1221" s="1">
        <v>4.05</v>
      </c>
    </row>
    <row r="1222" spans="2:6" x14ac:dyDescent="0.25">
      <c r="B1222" s="1" t="s">
        <v>33</v>
      </c>
      <c r="C1222" s="1">
        <v>155</v>
      </c>
      <c r="D1222" s="1">
        <v>17</v>
      </c>
      <c r="E1222" s="1">
        <v>2</v>
      </c>
      <c r="F1222" s="1">
        <v>4.0350000000000001</v>
      </c>
    </row>
    <row r="1223" spans="2:6" x14ac:dyDescent="0.25">
      <c r="B1223" s="1" t="s">
        <v>33</v>
      </c>
      <c r="C1223" s="1">
        <v>156</v>
      </c>
      <c r="D1223" s="1">
        <v>18</v>
      </c>
      <c r="E1223" s="1">
        <v>2</v>
      </c>
      <c r="F1223" s="1">
        <v>6.4969999999999999</v>
      </c>
    </row>
    <row r="1224" spans="2:6" x14ac:dyDescent="0.25">
      <c r="B1224" s="1" t="s">
        <v>33</v>
      </c>
      <c r="C1224" s="1">
        <v>157</v>
      </c>
      <c r="D1224" s="1">
        <v>19</v>
      </c>
      <c r="E1224" s="1">
        <v>2</v>
      </c>
      <c r="F1224" s="1">
        <v>4.4349999999999996</v>
      </c>
    </row>
    <row r="1225" spans="2:6" x14ac:dyDescent="0.25">
      <c r="B1225" s="1" t="s">
        <v>33</v>
      </c>
      <c r="C1225" s="1">
        <v>158</v>
      </c>
      <c r="D1225" s="1">
        <v>20</v>
      </c>
      <c r="E1225" s="1">
        <v>2</v>
      </c>
      <c r="F1225" s="1">
        <v>4.1520000000000001</v>
      </c>
    </row>
    <row r="1226" spans="2:6" x14ac:dyDescent="0.25">
      <c r="B1226" s="1" t="s">
        <v>33</v>
      </c>
      <c r="C1226" s="1">
        <v>159</v>
      </c>
      <c r="D1226" s="1">
        <v>21</v>
      </c>
      <c r="E1226" s="1">
        <v>2</v>
      </c>
      <c r="F1226" s="1">
        <v>4.2350000000000003</v>
      </c>
    </row>
    <row r="1227" spans="2:6" x14ac:dyDescent="0.25">
      <c r="B1227" s="1" t="s">
        <v>33</v>
      </c>
      <c r="C1227" s="1">
        <v>160</v>
      </c>
      <c r="D1227" s="1">
        <v>22</v>
      </c>
      <c r="E1227" s="1">
        <v>2</v>
      </c>
      <c r="F1227" s="1">
        <v>4.093</v>
      </c>
    </row>
    <row r="1228" spans="2:6" x14ac:dyDescent="0.25">
      <c r="B1228" s="1" t="s">
        <v>33</v>
      </c>
      <c r="C1228" s="1">
        <v>161</v>
      </c>
      <c r="D1228" s="1">
        <v>23</v>
      </c>
      <c r="E1228" s="1">
        <v>2</v>
      </c>
      <c r="F1228" s="1">
        <v>4.1689999999999996</v>
      </c>
    </row>
    <row r="1229" spans="2:6" x14ac:dyDescent="0.25">
      <c r="B1229" s="1" t="s">
        <v>33</v>
      </c>
      <c r="C1229" s="1">
        <v>162</v>
      </c>
      <c r="D1229" s="1">
        <v>24</v>
      </c>
      <c r="E1229" s="1">
        <v>2</v>
      </c>
      <c r="F1229" s="1">
        <v>4.1310000000000002</v>
      </c>
    </row>
    <row r="1230" spans="2:6" x14ac:dyDescent="0.25">
      <c r="B1230" s="1" t="s">
        <v>33</v>
      </c>
      <c r="C1230" s="1">
        <v>163</v>
      </c>
      <c r="D1230" s="1">
        <v>25</v>
      </c>
      <c r="E1230" s="1">
        <v>2</v>
      </c>
      <c r="F1230" s="1">
        <v>4.234</v>
      </c>
    </row>
    <row r="1231" spans="2:6" x14ac:dyDescent="0.25">
      <c r="B1231" s="1" t="s">
        <v>33</v>
      </c>
      <c r="C1231" s="1">
        <v>164</v>
      </c>
      <c r="D1231" s="1">
        <v>26</v>
      </c>
      <c r="E1231" s="1">
        <v>2</v>
      </c>
      <c r="F1231" s="1">
        <v>4.2560000000000002</v>
      </c>
    </row>
    <row r="1232" spans="2:6" x14ac:dyDescent="0.25">
      <c r="B1232" s="1" t="s">
        <v>33</v>
      </c>
      <c r="C1232" s="1">
        <v>165</v>
      </c>
      <c r="D1232" s="1">
        <v>27</v>
      </c>
      <c r="E1232" s="1">
        <v>2</v>
      </c>
      <c r="F1232" s="1">
        <v>4.34</v>
      </c>
    </row>
    <row r="1233" spans="2:6" x14ac:dyDescent="0.25">
      <c r="B1233" s="1" t="s">
        <v>33</v>
      </c>
      <c r="C1233" s="1">
        <v>166</v>
      </c>
      <c r="D1233" s="1">
        <v>28</v>
      </c>
      <c r="E1233" s="1">
        <v>2</v>
      </c>
      <c r="F1233" s="1">
        <v>4.149</v>
      </c>
    </row>
    <row r="1234" spans="2:6" x14ac:dyDescent="0.25">
      <c r="B1234" s="1" t="s">
        <v>33</v>
      </c>
      <c r="C1234" s="1">
        <v>167</v>
      </c>
      <c r="D1234" s="1">
        <v>29</v>
      </c>
      <c r="E1234" s="1">
        <v>2</v>
      </c>
      <c r="F1234" s="1">
        <v>4.0720000000000001</v>
      </c>
    </row>
    <row r="1235" spans="2:6" x14ac:dyDescent="0.25">
      <c r="B1235" s="1" t="s">
        <v>33</v>
      </c>
      <c r="C1235" s="1">
        <v>168</v>
      </c>
      <c r="D1235" s="1">
        <v>30</v>
      </c>
      <c r="E1235" s="1">
        <v>2</v>
      </c>
      <c r="F1235" s="1">
        <v>4.8120000000000003</v>
      </c>
    </row>
    <row r="1236" spans="2:6" x14ac:dyDescent="0.25">
      <c r="B1236" s="1" t="s">
        <v>33</v>
      </c>
      <c r="C1236" s="1">
        <v>169</v>
      </c>
      <c r="D1236" s="1">
        <v>31</v>
      </c>
      <c r="E1236" s="1">
        <v>2</v>
      </c>
      <c r="F1236" s="1">
        <v>4.0549999999999997</v>
      </c>
    </row>
    <row r="1237" spans="2:6" x14ac:dyDescent="0.25">
      <c r="B1237" s="1" t="s">
        <v>33</v>
      </c>
      <c r="C1237" s="1">
        <v>170</v>
      </c>
      <c r="D1237" s="1">
        <v>32</v>
      </c>
      <c r="E1237" s="1">
        <v>2</v>
      </c>
      <c r="F1237" s="1">
        <v>4.0250000000000004</v>
      </c>
    </row>
    <row r="1238" spans="2:6" x14ac:dyDescent="0.25">
      <c r="B1238" s="1" t="s">
        <v>33</v>
      </c>
      <c r="C1238" s="1">
        <v>171</v>
      </c>
      <c r="D1238" s="1">
        <v>33</v>
      </c>
      <c r="E1238" s="1">
        <v>2</v>
      </c>
      <c r="F1238" s="1">
        <v>4.0469999999999997</v>
      </c>
    </row>
    <row r="1239" spans="2:6" x14ac:dyDescent="0.25">
      <c r="B1239" s="1" t="s">
        <v>33</v>
      </c>
      <c r="C1239" s="1">
        <v>172</v>
      </c>
      <c r="D1239" s="1">
        <v>34</v>
      </c>
      <c r="E1239" s="1">
        <v>2</v>
      </c>
      <c r="F1239" s="1">
        <v>4.0759999999999996</v>
      </c>
    </row>
    <row r="1240" spans="2:6" x14ac:dyDescent="0.25">
      <c r="B1240" s="1" t="s">
        <v>33</v>
      </c>
      <c r="C1240" s="1">
        <v>173</v>
      </c>
      <c r="D1240" s="1">
        <v>35</v>
      </c>
      <c r="E1240" s="1">
        <v>2</v>
      </c>
      <c r="F1240" s="1">
        <v>4.1230000000000002</v>
      </c>
    </row>
    <row r="1241" spans="2:6" x14ac:dyDescent="0.25">
      <c r="B1241" s="1" t="s">
        <v>33</v>
      </c>
      <c r="C1241" s="1">
        <v>174</v>
      </c>
      <c r="D1241" s="1">
        <v>36</v>
      </c>
      <c r="E1241" s="1">
        <v>2</v>
      </c>
      <c r="F1241" s="1">
        <v>4.1509999999999998</v>
      </c>
    </row>
    <row r="1242" spans="2:6" x14ac:dyDescent="0.25">
      <c r="B1242" s="1" t="s">
        <v>33</v>
      </c>
      <c r="C1242" s="1">
        <v>175</v>
      </c>
      <c r="D1242" s="1">
        <v>37</v>
      </c>
      <c r="E1242" s="1">
        <v>2</v>
      </c>
      <c r="F1242" s="1">
        <v>7.2960000000000003</v>
      </c>
    </row>
    <row r="1243" spans="2:6" x14ac:dyDescent="0.25">
      <c r="B1243" s="1" t="s">
        <v>33</v>
      </c>
      <c r="C1243" s="1">
        <v>176</v>
      </c>
      <c r="D1243" s="1">
        <v>38</v>
      </c>
      <c r="E1243" s="1">
        <v>2</v>
      </c>
      <c r="F1243" s="1">
        <v>4.0979999999999999</v>
      </c>
    </row>
    <row r="1244" spans="2:6" x14ac:dyDescent="0.25">
      <c r="B1244" s="1" t="s">
        <v>33</v>
      </c>
      <c r="C1244" s="1">
        <v>177</v>
      </c>
      <c r="D1244" s="1">
        <v>39</v>
      </c>
      <c r="E1244" s="1">
        <v>2</v>
      </c>
      <c r="F1244" s="1">
        <v>4.056</v>
      </c>
    </row>
    <row r="1245" spans="2:6" x14ac:dyDescent="0.25">
      <c r="B1245" s="1" t="s">
        <v>33</v>
      </c>
      <c r="C1245" s="1">
        <v>178</v>
      </c>
      <c r="D1245" s="1">
        <v>40</v>
      </c>
      <c r="E1245" s="1">
        <v>2</v>
      </c>
      <c r="F1245" s="1">
        <v>4.0510000000000002</v>
      </c>
    </row>
    <row r="1246" spans="2:6" x14ac:dyDescent="0.25">
      <c r="B1246" s="1" t="s">
        <v>33</v>
      </c>
      <c r="C1246" s="1">
        <v>179</v>
      </c>
      <c r="D1246" s="1">
        <v>41</v>
      </c>
      <c r="E1246" s="1">
        <v>2</v>
      </c>
      <c r="F1246" s="1">
        <v>4.1630000000000003</v>
      </c>
    </row>
    <row r="1247" spans="2:6" x14ac:dyDescent="0.25">
      <c r="B1247" s="1" t="s">
        <v>33</v>
      </c>
      <c r="C1247" s="1">
        <v>180</v>
      </c>
      <c r="D1247" s="1">
        <v>42</v>
      </c>
      <c r="E1247" s="1">
        <v>2</v>
      </c>
      <c r="F1247" s="1">
        <v>4.1619999999999999</v>
      </c>
    </row>
    <row r="1248" spans="2:6" x14ac:dyDescent="0.25">
      <c r="B1248" s="1" t="s">
        <v>33</v>
      </c>
      <c r="C1248" s="1">
        <v>181</v>
      </c>
      <c r="D1248" s="1">
        <v>43</v>
      </c>
      <c r="E1248" s="1">
        <v>2</v>
      </c>
      <c r="F1248" s="1">
        <v>4.08</v>
      </c>
    </row>
    <row r="1249" spans="2:6" x14ac:dyDescent="0.25">
      <c r="B1249" s="1" t="s">
        <v>33</v>
      </c>
      <c r="C1249" s="1">
        <v>182</v>
      </c>
      <c r="D1249" s="1">
        <v>44</v>
      </c>
      <c r="E1249" s="1">
        <v>2</v>
      </c>
      <c r="F1249" s="1">
        <v>4.2</v>
      </c>
    </row>
    <row r="1250" spans="2:6" x14ac:dyDescent="0.25">
      <c r="B1250" s="1" t="s">
        <v>33</v>
      </c>
      <c r="C1250" s="1">
        <v>183</v>
      </c>
      <c r="D1250" s="1">
        <v>45</v>
      </c>
      <c r="E1250" s="1">
        <v>2</v>
      </c>
      <c r="F1250" s="1">
        <v>4.0510000000000002</v>
      </c>
    </row>
    <row r="1251" spans="2:6" x14ac:dyDescent="0.25">
      <c r="B1251" s="1" t="s">
        <v>33</v>
      </c>
      <c r="C1251" s="1">
        <v>184</v>
      </c>
      <c r="D1251" s="1">
        <v>46</v>
      </c>
      <c r="E1251" s="1">
        <v>2</v>
      </c>
      <c r="F1251" s="1">
        <v>4.09</v>
      </c>
    </row>
    <row r="1252" spans="2:6" x14ac:dyDescent="0.25">
      <c r="B1252" s="1" t="s">
        <v>33</v>
      </c>
      <c r="C1252" s="1">
        <v>185</v>
      </c>
      <c r="D1252" s="1">
        <v>47</v>
      </c>
      <c r="E1252" s="1">
        <v>2</v>
      </c>
      <c r="F1252" s="1">
        <v>4.2060000000000004</v>
      </c>
    </row>
    <row r="1253" spans="2:6" x14ac:dyDescent="0.25">
      <c r="B1253" s="1" t="s">
        <v>33</v>
      </c>
      <c r="C1253" s="1">
        <v>186</v>
      </c>
      <c r="D1253" s="1">
        <v>48</v>
      </c>
      <c r="E1253" s="1">
        <v>2</v>
      </c>
      <c r="F1253" s="1">
        <v>4.2300000000000004</v>
      </c>
    </row>
    <row r="1254" spans="2:6" x14ac:dyDescent="0.25">
      <c r="B1254" s="1" t="s">
        <v>33</v>
      </c>
      <c r="C1254" s="1">
        <v>187</v>
      </c>
      <c r="D1254" s="1">
        <v>49</v>
      </c>
      <c r="E1254" s="1">
        <v>2</v>
      </c>
      <c r="F1254" s="1">
        <v>4.0599999999999996</v>
      </c>
    </row>
    <row r="1255" spans="2:6" x14ac:dyDescent="0.25">
      <c r="B1255" s="1" t="s">
        <v>33</v>
      </c>
      <c r="C1255" s="1">
        <v>188</v>
      </c>
      <c r="D1255" s="1">
        <v>50</v>
      </c>
      <c r="E1255" s="1">
        <v>2</v>
      </c>
      <c r="F1255" s="1">
        <v>4.157</v>
      </c>
    </row>
    <row r="1256" spans="2:6" x14ac:dyDescent="0.25">
      <c r="B1256" s="1" t="s">
        <v>33</v>
      </c>
      <c r="C1256" s="1">
        <v>189</v>
      </c>
      <c r="D1256" s="1">
        <v>51</v>
      </c>
      <c r="E1256" s="1">
        <v>2</v>
      </c>
      <c r="F1256" s="1">
        <v>4.4119999999999999</v>
      </c>
    </row>
    <row r="1257" spans="2:6" x14ac:dyDescent="0.25">
      <c r="B1257" s="1" t="s">
        <v>33</v>
      </c>
      <c r="C1257" s="1">
        <v>190</v>
      </c>
      <c r="D1257" s="1">
        <v>52</v>
      </c>
      <c r="E1257" s="1">
        <v>2</v>
      </c>
      <c r="F1257" s="1">
        <v>4.0979999999999999</v>
      </c>
    </row>
    <row r="1258" spans="2:6" x14ac:dyDescent="0.25">
      <c r="B1258" s="1" t="s">
        <v>33</v>
      </c>
      <c r="C1258" s="1">
        <v>191</v>
      </c>
      <c r="D1258" s="1">
        <v>53</v>
      </c>
      <c r="E1258" s="1">
        <v>2</v>
      </c>
      <c r="F1258" s="1">
        <v>4.2370000000000001</v>
      </c>
    </row>
    <row r="1259" spans="2:6" x14ac:dyDescent="0.25">
      <c r="B1259" s="1" t="s">
        <v>33</v>
      </c>
      <c r="C1259" s="1">
        <v>192</v>
      </c>
      <c r="D1259" s="1">
        <v>54</v>
      </c>
      <c r="E1259" s="1">
        <v>2</v>
      </c>
      <c r="F1259" s="1">
        <v>4.2380000000000004</v>
      </c>
    </row>
    <row r="1260" spans="2:6" x14ac:dyDescent="0.25">
      <c r="B1260" s="1" t="s">
        <v>33</v>
      </c>
      <c r="C1260" s="1">
        <v>193</v>
      </c>
      <c r="D1260" s="1">
        <v>55</v>
      </c>
      <c r="E1260" s="1">
        <v>2</v>
      </c>
      <c r="F1260" s="1">
        <v>4.4249999999999998</v>
      </c>
    </row>
    <row r="1261" spans="2:6" x14ac:dyDescent="0.25">
      <c r="B1261" s="1" t="s">
        <v>33</v>
      </c>
      <c r="C1261" s="1">
        <v>194</v>
      </c>
      <c r="D1261" s="1">
        <v>56</v>
      </c>
      <c r="E1261" s="1">
        <v>2</v>
      </c>
      <c r="F1261" s="1">
        <v>4.2450000000000001</v>
      </c>
    </row>
    <row r="1262" spans="2:6" x14ac:dyDescent="0.25">
      <c r="B1262" s="1" t="s">
        <v>33</v>
      </c>
      <c r="C1262" s="1">
        <v>195</v>
      </c>
      <c r="D1262" s="1">
        <v>57</v>
      </c>
      <c r="E1262" s="1">
        <v>2</v>
      </c>
      <c r="F1262" s="1">
        <v>6.5759999999999996</v>
      </c>
    </row>
    <row r="1263" spans="2:6" x14ac:dyDescent="0.25">
      <c r="B1263" s="1" t="s">
        <v>33</v>
      </c>
      <c r="C1263" s="1">
        <v>196</v>
      </c>
      <c r="D1263" s="1">
        <v>58</v>
      </c>
      <c r="E1263" s="1">
        <v>2</v>
      </c>
      <c r="F1263" s="1">
        <v>4.3739999999999997</v>
      </c>
    </row>
    <row r="1264" spans="2:6" x14ac:dyDescent="0.25">
      <c r="B1264" s="1" t="s">
        <v>33</v>
      </c>
      <c r="C1264" s="1">
        <v>197</v>
      </c>
      <c r="D1264" s="1">
        <v>59</v>
      </c>
      <c r="E1264" s="1">
        <v>2</v>
      </c>
      <c r="F1264" s="1">
        <v>4.1849999999999996</v>
      </c>
    </row>
    <row r="1265" spans="2:6" x14ac:dyDescent="0.25">
      <c r="B1265" s="1" t="s">
        <v>33</v>
      </c>
      <c r="C1265" s="1">
        <v>198</v>
      </c>
      <c r="D1265" s="1">
        <v>60</v>
      </c>
      <c r="E1265" s="1">
        <v>2</v>
      </c>
      <c r="F1265" s="1">
        <v>4.2519999999999998</v>
      </c>
    </row>
    <row r="1266" spans="2:6" x14ac:dyDescent="0.25">
      <c r="B1266" s="1" t="s">
        <v>33</v>
      </c>
      <c r="C1266" s="1">
        <v>199</v>
      </c>
      <c r="D1266" s="1">
        <v>61</v>
      </c>
      <c r="E1266" s="1">
        <v>2</v>
      </c>
      <c r="F1266" s="1">
        <v>6.82</v>
      </c>
    </row>
    <row r="1267" spans="2:6" x14ac:dyDescent="0.25">
      <c r="B1267" s="1" t="s">
        <v>33</v>
      </c>
      <c r="C1267" s="1">
        <v>200</v>
      </c>
      <c r="D1267" s="1">
        <v>62</v>
      </c>
      <c r="E1267" s="1">
        <v>2</v>
      </c>
      <c r="F1267" s="1">
        <v>4.1399999999999997</v>
      </c>
    </row>
    <row r="1268" spans="2:6" x14ac:dyDescent="0.25">
      <c r="B1268" s="1" t="s">
        <v>33</v>
      </c>
      <c r="C1268" s="1">
        <v>201</v>
      </c>
      <c r="D1268" s="1">
        <v>63</v>
      </c>
      <c r="E1268" s="1">
        <v>2</v>
      </c>
      <c r="F1268" s="1">
        <v>4.1109999999999998</v>
      </c>
    </row>
    <row r="1269" spans="2:6" x14ac:dyDescent="0.25">
      <c r="B1269" s="1" t="s">
        <v>33</v>
      </c>
      <c r="C1269" s="1">
        <v>202</v>
      </c>
      <c r="D1269" s="1">
        <v>64</v>
      </c>
      <c r="E1269" s="1">
        <v>2</v>
      </c>
      <c r="F1269" s="1">
        <v>4.05</v>
      </c>
    </row>
    <row r="1270" spans="2:6" x14ac:dyDescent="0.25">
      <c r="B1270" s="1" t="s">
        <v>33</v>
      </c>
      <c r="C1270" s="1">
        <v>203</v>
      </c>
      <c r="D1270" s="1">
        <v>65</v>
      </c>
      <c r="E1270" s="1">
        <v>2</v>
      </c>
      <c r="F1270" s="1">
        <v>4.0679999999999996</v>
      </c>
    </row>
    <row r="1271" spans="2:6" x14ac:dyDescent="0.25">
      <c r="B1271" s="1" t="s">
        <v>33</v>
      </c>
      <c r="C1271" s="1">
        <v>204</v>
      </c>
      <c r="D1271" s="1">
        <v>66</v>
      </c>
      <c r="E1271" s="1">
        <v>2</v>
      </c>
      <c r="F1271" s="1">
        <v>4.125</v>
      </c>
    </row>
    <row r="1272" spans="2:6" x14ac:dyDescent="0.25">
      <c r="B1272" s="1" t="s">
        <v>33</v>
      </c>
      <c r="C1272" s="1">
        <v>205</v>
      </c>
      <c r="D1272" s="1">
        <v>67</v>
      </c>
      <c r="E1272" s="1">
        <v>2</v>
      </c>
      <c r="F1272" s="1">
        <v>4.2510000000000003</v>
      </c>
    </row>
    <row r="1273" spans="2:6" x14ac:dyDescent="0.25">
      <c r="B1273" s="1" t="s">
        <v>33</v>
      </c>
      <c r="C1273" s="1">
        <v>206</v>
      </c>
      <c r="D1273" s="1">
        <v>68</v>
      </c>
      <c r="E1273" s="1">
        <v>2</v>
      </c>
      <c r="F1273" s="1">
        <v>4.2080000000000002</v>
      </c>
    </row>
    <row r="1274" spans="2:6" x14ac:dyDescent="0.25">
      <c r="B1274" s="1" t="s">
        <v>33</v>
      </c>
      <c r="C1274" s="1">
        <v>207</v>
      </c>
      <c r="D1274" s="1">
        <v>69</v>
      </c>
      <c r="E1274" s="1">
        <v>2</v>
      </c>
      <c r="F1274" s="1">
        <v>4.2519999999999998</v>
      </c>
    </row>
    <row r="1275" spans="2:6" x14ac:dyDescent="0.25">
      <c r="B1275" s="1" t="s">
        <v>33</v>
      </c>
      <c r="C1275" s="1">
        <v>69</v>
      </c>
      <c r="D1275" s="1">
        <v>1</v>
      </c>
      <c r="E1275" s="1">
        <v>3</v>
      </c>
      <c r="F1275" s="1">
        <v>4.827</v>
      </c>
    </row>
    <row r="1276" spans="2:6" x14ac:dyDescent="0.25">
      <c r="B1276" s="1" t="s">
        <v>33</v>
      </c>
      <c r="C1276" s="1">
        <v>70</v>
      </c>
      <c r="D1276" s="1">
        <v>2</v>
      </c>
      <c r="E1276" s="1">
        <v>3</v>
      </c>
      <c r="F1276" s="1">
        <v>4.34</v>
      </c>
    </row>
    <row r="1277" spans="2:6" x14ac:dyDescent="0.25">
      <c r="B1277" s="1" t="s">
        <v>33</v>
      </c>
      <c r="C1277" s="1">
        <v>71</v>
      </c>
      <c r="D1277" s="1">
        <v>3</v>
      </c>
      <c r="E1277" s="1">
        <v>3</v>
      </c>
      <c r="F1277" s="1">
        <v>4.266</v>
      </c>
    </row>
    <row r="1278" spans="2:6" x14ac:dyDescent="0.25">
      <c r="B1278" s="1" t="s">
        <v>33</v>
      </c>
      <c r="C1278" s="1">
        <v>72</v>
      </c>
      <c r="D1278" s="1">
        <v>4</v>
      </c>
      <c r="E1278" s="1">
        <v>3</v>
      </c>
      <c r="F1278" s="1">
        <v>4.1189999999999998</v>
      </c>
    </row>
    <row r="1279" spans="2:6" x14ac:dyDescent="0.25">
      <c r="B1279" s="1" t="s">
        <v>33</v>
      </c>
      <c r="C1279" s="1">
        <v>73</v>
      </c>
      <c r="D1279" s="1">
        <v>5</v>
      </c>
      <c r="E1279" s="1">
        <v>3</v>
      </c>
      <c r="F1279" s="1">
        <v>4.1550000000000002</v>
      </c>
    </row>
    <row r="1280" spans="2:6" x14ac:dyDescent="0.25">
      <c r="B1280" s="19" t="s">
        <v>33</v>
      </c>
      <c r="C1280" s="19">
        <v>74</v>
      </c>
      <c r="D1280" s="19">
        <v>6</v>
      </c>
      <c r="E1280" s="19">
        <v>3</v>
      </c>
      <c r="F1280" s="19">
        <v>4.2779999999999996</v>
      </c>
    </row>
    <row r="1281" spans="2:6" x14ac:dyDescent="0.25">
      <c r="B1281" s="19" t="s">
        <v>33</v>
      </c>
      <c r="C1281" s="19">
        <v>75</v>
      </c>
      <c r="D1281" s="19">
        <v>7</v>
      </c>
      <c r="E1281" s="19">
        <v>3</v>
      </c>
      <c r="F1281" s="19">
        <v>4.1639999999999997</v>
      </c>
    </row>
    <row r="1282" spans="2:6" x14ac:dyDescent="0.25">
      <c r="B1282" s="19" t="s">
        <v>33</v>
      </c>
      <c r="C1282" s="19">
        <v>76</v>
      </c>
      <c r="D1282" s="19">
        <v>8</v>
      </c>
      <c r="E1282" s="19">
        <v>3</v>
      </c>
      <c r="F1282" s="19">
        <v>4.17</v>
      </c>
    </row>
    <row r="1283" spans="2:6" x14ac:dyDescent="0.25">
      <c r="B1283" s="19" t="s">
        <v>33</v>
      </c>
      <c r="C1283" s="19">
        <v>77</v>
      </c>
      <c r="D1283" s="19">
        <v>9</v>
      </c>
      <c r="E1283" s="19">
        <v>3</v>
      </c>
      <c r="F1283" s="19">
        <v>4.2</v>
      </c>
    </row>
    <row r="1284" spans="2:6" x14ac:dyDescent="0.25">
      <c r="B1284" s="19" t="s">
        <v>33</v>
      </c>
      <c r="C1284" s="19">
        <v>78</v>
      </c>
      <c r="D1284" s="19">
        <v>10</v>
      </c>
      <c r="E1284" s="19">
        <v>3</v>
      </c>
      <c r="F1284" s="19">
        <v>4.1310000000000002</v>
      </c>
    </row>
    <row r="1285" spans="2:6" x14ac:dyDescent="0.25">
      <c r="B1285" s="19" t="s">
        <v>33</v>
      </c>
      <c r="C1285" s="19">
        <v>79</v>
      </c>
      <c r="D1285" s="19">
        <v>11</v>
      </c>
      <c r="E1285" s="19">
        <v>3</v>
      </c>
      <c r="F1285" s="19">
        <v>4.0880000000000001</v>
      </c>
    </row>
    <row r="1286" spans="2:6" x14ac:dyDescent="0.25">
      <c r="B1286" s="19" t="s">
        <v>33</v>
      </c>
      <c r="C1286" s="19">
        <v>80</v>
      </c>
      <c r="D1286" s="19">
        <v>12</v>
      </c>
      <c r="E1286" s="19">
        <v>3</v>
      </c>
      <c r="F1286" s="19">
        <v>4.2539999999999996</v>
      </c>
    </row>
    <row r="1287" spans="2:6" x14ac:dyDescent="0.25">
      <c r="B1287" s="19" t="s">
        <v>33</v>
      </c>
      <c r="C1287" s="19">
        <v>81</v>
      </c>
      <c r="D1287" s="19">
        <v>13</v>
      </c>
      <c r="E1287" s="19">
        <v>3</v>
      </c>
      <c r="F1287" s="19">
        <v>4.3929999999999998</v>
      </c>
    </row>
    <row r="1288" spans="2:6" x14ac:dyDescent="0.25">
      <c r="B1288" s="19" t="s">
        <v>33</v>
      </c>
      <c r="C1288" s="19">
        <v>82</v>
      </c>
      <c r="D1288" s="19">
        <v>14</v>
      </c>
      <c r="E1288" s="19">
        <v>3</v>
      </c>
      <c r="F1288" s="19">
        <v>4.3460000000000001</v>
      </c>
    </row>
    <row r="1289" spans="2:6" x14ac:dyDescent="0.25">
      <c r="B1289" s="19" t="s">
        <v>33</v>
      </c>
      <c r="C1289" s="19">
        <v>83</v>
      </c>
      <c r="D1289" s="19">
        <v>15</v>
      </c>
      <c r="E1289" s="19">
        <v>3</v>
      </c>
      <c r="F1289" s="19">
        <v>4.2149999999999999</v>
      </c>
    </row>
    <row r="1290" spans="2:6" x14ac:dyDescent="0.25">
      <c r="B1290" s="19" t="s">
        <v>33</v>
      </c>
      <c r="C1290" s="19">
        <v>84</v>
      </c>
      <c r="D1290" s="19">
        <v>16</v>
      </c>
      <c r="E1290" s="19">
        <v>3</v>
      </c>
      <c r="F1290" s="19">
        <v>4.2720000000000002</v>
      </c>
    </row>
    <row r="1291" spans="2:6" x14ac:dyDescent="0.25">
      <c r="B1291" s="19" t="s">
        <v>33</v>
      </c>
      <c r="C1291" s="19">
        <v>85</v>
      </c>
      <c r="D1291" s="19">
        <v>17</v>
      </c>
      <c r="E1291" s="19">
        <v>3</v>
      </c>
      <c r="F1291" s="19">
        <v>4.1619999999999999</v>
      </c>
    </row>
    <row r="1292" spans="2:6" x14ac:dyDescent="0.25">
      <c r="B1292" s="19" t="s">
        <v>33</v>
      </c>
      <c r="C1292" s="19">
        <v>86</v>
      </c>
      <c r="D1292" s="19">
        <v>18</v>
      </c>
      <c r="E1292" s="19">
        <v>3</v>
      </c>
      <c r="F1292" s="19">
        <v>4.4390000000000001</v>
      </c>
    </row>
    <row r="1293" spans="2:6" x14ac:dyDescent="0.25">
      <c r="B1293" s="19" t="s">
        <v>33</v>
      </c>
      <c r="C1293" s="19">
        <v>87</v>
      </c>
      <c r="D1293" s="19">
        <v>19</v>
      </c>
      <c r="E1293" s="19">
        <v>3</v>
      </c>
      <c r="F1293" s="19">
        <v>4.3090000000000002</v>
      </c>
    </row>
    <row r="1294" spans="2:6" x14ac:dyDescent="0.25">
      <c r="B1294" s="19" t="s">
        <v>33</v>
      </c>
      <c r="C1294" s="19">
        <v>88</v>
      </c>
      <c r="D1294" s="19">
        <v>20</v>
      </c>
      <c r="E1294" s="19">
        <v>3</v>
      </c>
      <c r="F1294" s="19">
        <v>4.3019999999999996</v>
      </c>
    </row>
    <row r="1295" spans="2:6" x14ac:dyDescent="0.25">
      <c r="B1295" s="19" t="s">
        <v>33</v>
      </c>
      <c r="C1295" s="19">
        <v>89</v>
      </c>
      <c r="D1295" s="19">
        <v>21</v>
      </c>
      <c r="E1295" s="19">
        <v>3</v>
      </c>
      <c r="F1295" s="19">
        <v>4.3689999999999998</v>
      </c>
    </row>
    <row r="1296" spans="2:6" x14ac:dyDescent="0.25">
      <c r="B1296" s="19" t="s">
        <v>33</v>
      </c>
      <c r="C1296" s="19">
        <v>90</v>
      </c>
      <c r="D1296" s="19">
        <v>22</v>
      </c>
      <c r="E1296" s="19">
        <v>3</v>
      </c>
      <c r="F1296" s="19">
        <v>4.2370000000000001</v>
      </c>
    </row>
    <row r="1297" spans="2:6" x14ac:dyDescent="0.25">
      <c r="B1297" s="19" t="s">
        <v>33</v>
      </c>
      <c r="C1297" s="19">
        <v>91</v>
      </c>
      <c r="D1297" s="19">
        <v>23</v>
      </c>
      <c r="E1297" s="19">
        <v>3</v>
      </c>
      <c r="F1297" s="19">
        <v>6.0259999999999998</v>
      </c>
    </row>
    <row r="1298" spans="2:6" x14ac:dyDescent="0.25">
      <c r="B1298" s="19" t="s">
        <v>33</v>
      </c>
      <c r="C1298" s="19">
        <v>92</v>
      </c>
      <c r="D1298" s="19">
        <v>24</v>
      </c>
      <c r="E1298" s="19">
        <v>3</v>
      </c>
      <c r="F1298" s="19">
        <v>4.351</v>
      </c>
    </row>
    <row r="1299" spans="2:6" x14ac:dyDescent="0.25">
      <c r="B1299" s="19" t="s">
        <v>33</v>
      </c>
      <c r="C1299" s="19">
        <v>93</v>
      </c>
      <c r="D1299" s="19">
        <v>25</v>
      </c>
      <c r="E1299" s="19">
        <v>3</v>
      </c>
      <c r="F1299" s="19">
        <v>4.2720000000000002</v>
      </c>
    </row>
    <row r="1300" spans="2:6" x14ac:dyDescent="0.25">
      <c r="B1300" s="19" t="s">
        <v>33</v>
      </c>
      <c r="C1300" s="19">
        <v>94</v>
      </c>
      <c r="D1300" s="19">
        <v>26</v>
      </c>
      <c r="E1300" s="19">
        <v>3</v>
      </c>
      <c r="F1300" s="19">
        <v>4.24</v>
      </c>
    </row>
    <row r="1301" spans="2:6" x14ac:dyDescent="0.25">
      <c r="B1301" s="19" t="s">
        <v>33</v>
      </c>
      <c r="C1301" s="19">
        <v>95</v>
      </c>
      <c r="D1301" s="19">
        <v>27</v>
      </c>
      <c r="E1301" s="19">
        <v>3</v>
      </c>
      <c r="F1301" s="19">
        <v>4.1669999999999998</v>
      </c>
    </row>
    <row r="1302" spans="2:6" x14ac:dyDescent="0.25">
      <c r="B1302" s="19" t="s">
        <v>33</v>
      </c>
      <c r="C1302" s="19">
        <v>96</v>
      </c>
      <c r="D1302" s="19">
        <v>28</v>
      </c>
      <c r="E1302" s="19">
        <v>3</v>
      </c>
      <c r="F1302" s="19">
        <v>4.16</v>
      </c>
    </row>
    <row r="1303" spans="2:6" x14ac:dyDescent="0.25">
      <c r="B1303" s="19" t="s">
        <v>33</v>
      </c>
      <c r="C1303" s="19">
        <v>97</v>
      </c>
      <c r="D1303" s="19">
        <v>29</v>
      </c>
      <c r="E1303" s="19">
        <v>3</v>
      </c>
      <c r="F1303" s="19">
        <v>4.3920000000000003</v>
      </c>
    </row>
    <row r="1304" spans="2:6" x14ac:dyDescent="0.25">
      <c r="B1304" s="19" t="s">
        <v>33</v>
      </c>
      <c r="C1304" s="19">
        <v>98</v>
      </c>
      <c r="D1304" s="19">
        <v>30</v>
      </c>
      <c r="E1304" s="19">
        <v>3</v>
      </c>
      <c r="F1304" s="19">
        <v>4.2210000000000001</v>
      </c>
    </row>
    <row r="1305" spans="2:6" x14ac:dyDescent="0.25">
      <c r="B1305" s="19" t="s">
        <v>33</v>
      </c>
      <c r="C1305" s="19">
        <v>99</v>
      </c>
      <c r="D1305" s="19">
        <v>31</v>
      </c>
      <c r="E1305" s="19">
        <v>3</v>
      </c>
      <c r="F1305" s="19">
        <v>4.2789999999999999</v>
      </c>
    </row>
    <row r="1306" spans="2:6" x14ac:dyDescent="0.25">
      <c r="B1306" s="19" t="s">
        <v>33</v>
      </c>
      <c r="C1306" s="19">
        <v>100</v>
      </c>
      <c r="D1306" s="19">
        <v>32</v>
      </c>
      <c r="E1306" s="19">
        <v>3</v>
      </c>
      <c r="F1306" s="19">
        <v>4.2779999999999996</v>
      </c>
    </row>
    <row r="1307" spans="2:6" x14ac:dyDescent="0.25">
      <c r="B1307" s="19" t="s">
        <v>33</v>
      </c>
      <c r="C1307" s="19">
        <v>101</v>
      </c>
      <c r="D1307" s="19">
        <v>33</v>
      </c>
      <c r="E1307" s="19">
        <v>3</v>
      </c>
      <c r="F1307" s="19">
        <v>4.2619999999999996</v>
      </c>
    </row>
    <row r="1308" spans="2:6" x14ac:dyDescent="0.25">
      <c r="B1308" s="19" t="s">
        <v>33</v>
      </c>
      <c r="C1308" s="19">
        <v>102</v>
      </c>
      <c r="D1308" s="19">
        <v>34</v>
      </c>
      <c r="E1308" s="19">
        <v>3</v>
      </c>
      <c r="F1308" s="19">
        <v>4.2119999999999997</v>
      </c>
    </row>
    <row r="1309" spans="2:6" x14ac:dyDescent="0.25">
      <c r="B1309" s="19" t="s">
        <v>33</v>
      </c>
      <c r="C1309" s="19">
        <v>103</v>
      </c>
      <c r="D1309" s="19">
        <v>35</v>
      </c>
      <c r="E1309" s="19">
        <v>3</v>
      </c>
      <c r="F1309" s="19">
        <v>4.1470000000000002</v>
      </c>
    </row>
    <row r="1310" spans="2:6" x14ac:dyDescent="0.25">
      <c r="B1310" s="19" t="s">
        <v>33</v>
      </c>
      <c r="C1310" s="19">
        <v>104</v>
      </c>
      <c r="D1310" s="19">
        <v>36</v>
      </c>
      <c r="E1310" s="19">
        <v>3</v>
      </c>
      <c r="F1310" s="19">
        <v>4.2960000000000003</v>
      </c>
    </row>
    <row r="1311" spans="2:6" x14ac:dyDescent="0.25">
      <c r="B1311" s="19" t="s">
        <v>33</v>
      </c>
      <c r="C1311" s="19">
        <v>105</v>
      </c>
      <c r="D1311" s="19">
        <v>37</v>
      </c>
      <c r="E1311" s="19">
        <v>3</v>
      </c>
      <c r="F1311" s="19">
        <v>4.1870000000000003</v>
      </c>
    </row>
    <row r="1312" spans="2:6" x14ac:dyDescent="0.25">
      <c r="B1312" s="19" t="s">
        <v>33</v>
      </c>
      <c r="C1312" s="19">
        <v>106</v>
      </c>
      <c r="D1312" s="19">
        <v>38</v>
      </c>
      <c r="E1312" s="19">
        <v>3</v>
      </c>
      <c r="F1312" s="19">
        <v>4.3579999999999997</v>
      </c>
    </row>
    <row r="1313" spans="2:6" x14ac:dyDescent="0.25">
      <c r="B1313" s="19" t="s">
        <v>33</v>
      </c>
      <c r="C1313" s="19">
        <v>107</v>
      </c>
      <c r="D1313" s="19">
        <v>39</v>
      </c>
      <c r="E1313" s="19">
        <v>3</v>
      </c>
      <c r="F1313" s="19">
        <v>4.1360000000000001</v>
      </c>
    </row>
    <row r="1314" spans="2:6" x14ac:dyDescent="0.25">
      <c r="B1314" s="19" t="s">
        <v>33</v>
      </c>
      <c r="C1314" s="19">
        <v>108</v>
      </c>
      <c r="D1314" s="19">
        <v>40</v>
      </c>
      <c r="E1314" s="19">
        <v>3</v>
      </c>
      <c r="F1314" s="19">
        <v>4.1900000000000004</v>
      </c>
    </row>
    <row r="1315" spans="2:6" x14ac:dyDescent="0.25">
      <c r="B1315" s="19" t="s">
        <v>33</v>
      </c>
      <c r="C1315" s="19">
        <v>109</v>
      </c>
      <c r="D1315" s="19">
        <v>41</v>
      </c>
      <c r="E1315" s="19">
        <v>3</v>
      </c>
      <c r="F1315" s="19">
        <v>4.1500000000000004</v>
      </c>
    </row>
    <row r="1316" spans="2:6" x14ac:dyDescent="0.25">
      <c r="B1316" s="19" t="s">
        <v>33</v>
      </c>
      <c r="C1316" s="19">
        <v>110</v>
      </c>
      <c r="D1316" s="19">
        <v>42</v>
      </c>
      <c r="E1316" s="19">
        <v>3</v>
      </c>
      <c r="F1316" s="19">
        <v>4.226</v>
      </c>
    </row>
    <row r="1317" spans="2:6" x14ac:dyDescent="0.25">
      <c r="B1317" s="19" t="s">
        <v>33</v>
      </c>
      <c r="C1317" s="19">
        <v>111</v>
      </c>
      <c r="D1317" s="19">
        <v>43</v>
      </c>
      <c r="E1317" s="19">
        <v>3</v>
      </c>
      <c r="F1317" s="19">
        <v>4.24</v>
      </c>
    </row>
    <row r="1318" spans="2:6" x14ac:dyDescent="0.25">
      <c r="B1318" s="19" t="s">
        <v>33</v>
      </c>
      <c r="C1318" s="19">
        <v>112</v>
      </c>
      <c r="D1318" s="19">
        <v>44</v>
      </c>
      <c r="E1318" s="19">
        <v>3</v>
      </c>
      <c r="F1318" s="19">
        <v>4.1849999999999996</v>
      </c>
    </row>
    <row r="1319" spans="2:6" x14ac:dyDescent="0.25">
      <c r="B1319" s="19" t="s">
        <v>33</v>
      </c>
      <c r="C1319" s="19">
        <v>113</v>
      </c>
      <c r="D1319" s="19">
        <v>45</v>
      </c>
      <c r="E1319" s="19">
        <v>3</v>
      </c>
      <c r="F1319" s="19">
        <v>4.1740000000000004</v>
      </c>
    </row>
    <row r="1320" spans="2:6" x14ac:dyDescent="0.25">
      <c r="B1320" s="19" t="s">
        <v>33</v>
      </c>
      <c r="C1320" s="19">
        <v>114</v>
      </c>
      <c r="D1320" s="19">
        <v>46</v>
      </c>
      <c r="E1320" s="19">
        <v>3</v>
      </c>
      <c r="F1320" s="19">
        <v>4.2320000000000002</v>
      </c>
    </row>
    <row r="1321" spans="2:6" x14ac:dyDescent="0.25">
      <c r="B1321" s="19" t="s">
        <v>33</v>
      </c>
      <c r="C1321" s="19">
        <v>115</v>
      </c>
      <c r="D1321" s="19">
        <v>47</v>
      </c>
      <c r="E1321" s="19">
        <v>3</v>
      </c>
      <c r="F1321" s="19">
        <v>4.1859999999999999</v>
      </c>
    </row>
    <row r="1322" spans="2:6" x14ac:dyDescent="0.25">
      <c r="B1322" s="19" t="s">
        <v>33</v>
      </c>
      <c r="C1322" s="19">
        <v>116</v>
      </c>
      <c r="D1322" s="19">
        <v>48</v>
      </c>
      <c r="E1322" s="19">
        <v>3</v>
      </c>
      <c r="F1322" s="19">
        <v>4.399</v>
      </c>
    </row>
    <row r="1323" spans="2:6" x14ac:dyDescent="0.25">
      <c r="B1323" s="19" t="s">
        <v>33</v>
      </c>
      <c r="C1323" s="19">
        <v>117</v>
      </c>
      <c r="D1323" s="19">
        <v>49</v>
      </c>
      <c r="E1323" s="19">
        <v>3</v>
      </c>
      <c r="F1323" s="19">
        <v>4.3099999999999996</v>
      </c>
    </row>
    <row r="1324" spans="2:6" x14ac:dyDescent="0.25">
      <c r="B1324" s="19" t="s">
        <v>33</v>
      </c>
      <c r="C1324" s="19">
        <v>118</v>
      </c>
      <c r="D1324" s="19">
        <v>50</v>
      </c>
      <c r="E1324" s="19">
        <v>3</v>
      </c>
      <c r="F1324" s="19">
        <v>4.2359999999999998</v>
      </c>
    </row>
    <row r="1325" spans="2:6" x14ac:dyDescent="0.25">
      <c r="B1325" s="19" t="s">
        <v>33</v>
      </c>
      <c r="C1325" s="19">
        <v>119</v>
      </c>
      <c r="D1325" s="19">
        <v>51</v>
      </c>
      <c r="E1325" s="19">
        <v>3</v>
      </c>
      <c r="F1325" s="19">
        <v>4.2060000000000004</v>
      </c>
    </row>
    <row r="1326" spans="2:6" x14ac:dyDescent="0.25">
      <c r="B1326" s="19" t="s">
        <v>33</v>
      </c>
      <c r="C1326" s="19">
        <v>120</v>
      </c>
      <c r="D1326" s="19">
        <v>52</v>
      </c>
      <c r="E1326" s="19">
        <v>3</v>
      </c>
      <c r="F1326" s="19">
        <v>4.3079999999999998</v>
      </c>
    </row>
    <row r="1327" spans="2:6" x14ac:dyDescent="0.25">
      <c r="B1327" s="19" t="s">
        <v>33</v>
      </c>
      <c r="C1327" s="19">
        <v>121</v>
      </c>
      <c r="D1327" s="19">
        <v>53</v>
      </c>
      <c r="E1327" s="19">
        <v>3</v>
      </c>
      <c r="F1327" s="19">
        <v>4.1210000000000004</v>
      </c>
    </row>
    <row r="1328" spans="2:6" x14ac:dyDescent="0.25">
      <c r="B1328" s="19" t="s">
        <v>33</v>
      </c>
      <c r="C1328" s="19">
        <v>122</v>
      </c>
      <c r="D1328" s="19">
        <v>54</v>
      </c>
      <c r="E1328" s="19">
        <v>3</v>
      </c>
      <c r="F1328" s="19">
        <v>4.1130000000000004</v>
      </c>
    </row>
    <row r="1329" spans="2:6" x14ac:dyDescent="0.25">
      <c r="B1329" s="19" t="s">
        <v>33</v>
      </c>
      <c r="C1329" s="19">
        <v>123</v>
      </c>
      <c r="D1329" s="19">
        <v>55</v>
      </c>
      <c r="E1329" s="19">
        <v>3</v>
      </c>
      <c r="F1329" s="19">
        <v>4.1379999999999999</v>
      </c>
    </row>
    <row r="1330" spans="2:6" x14ac:dyDescent="0.25">
      <c r="B1330" s="19" t="s">
        <v>33</v>
      </c>
      <c r="C1330" s="19">
        <v>124</v>
      </c>
      <c r="D1330" s="19">
        <v>56</v>
      </c>
      <c r="E1330" s="19">
        <v>3</v>
      </c>
      <c r="F1330" s="19">
        <v>4.1139999999999999</v>
      </c>
    </row>
    <row r="1331" spans="2:6" x14ac:dyDescent="0.25">
      <c r="B1331" s="19" t="s">
        <v>33</v>
      </c>
      <c r="C1331" s="19">
        <v>125</v>
      </c>
      <c r="D1331" s="19">
        <v>57</v>
      </c>
      <c r="E1331" s="19">
        <v>3</v>
      </c>
      <c r="F1331" s="19">
        <v>4.2489999999999997</v>
      </c>
    </row>
    <row r="1332" spans="2:6" x14ac:dyDescent="0.25">
      <c r="B1332" s="19" t="s">
        <v>33</v>
      </c>
      <c r="C1332" s="19">
        <v>126</v>
      </c>
      <c r="D1332" s="19">
        <v>58</v>
      </c>
      <c r="E1332" s="19">
        <v>3</v>
      </c>
      <c r="F1332" s="19">
        <v>4.149</v>
      </c>
    </row>
    <row r="1333" spans="2:6" x14ac:dyDescent="0.25">
      <c r="B1333" s="19" t="s">
        <v>33</v>
      </c>
      <c r="C1333" s="19">
        <v>127</v>
      </c>
      <c r="D1333" s="19">
        <v>59</v>
      </c>
      <c r="E1333" s="19">
        <v>3</v>
      </c>
      <c r="F1333" s="19">
        <v>4.1660000000000004</v>
      </c>
    </row>
    <row r="1334" spans="2:6" x14ac:dyDescent="0.25">
      <c r="B1334" s="19" t="s">
        <v>33</v>
      </c>
      <c r="C1334" s="19">
        <v>128</v>
      </c>
      <c r="D1334" s="19">
        <v>60</v>
      </c>
      <c r="E1334" s="19">
        <v>3</v>
      </c>
      <c r="F1334" s="19">
        <v>4.3120000000000003</v>
      </c>
    </row>
    <row r="1335" spans="2:6" x14ac:dyDescent="0.25">
      <c r="B1335" s="19" t="s">
        <v>33</v>
      </c>
      <c r="C1335" s="19">
        <v>129</v>
      </c>
      <c r="D1335" s="19">
        <v>61</v>
      </c>
      <c r="E1335" s="19">
        <v>3</v>
      </c>
      <c r="F1335" s="19">
        <v>4.2809999999999997</v>
      </c>
    </row>
    <row r="1336" spans="2:6" x14ac:dyDescent="0.25">
      <c r="B1336" s="19" t="s">
        <v>33</v>
      </c>
      <c r="C1336" s="19">
        <v>130</v>
      </c>
      <c r="D1336" s="19">
        <v>62</v>
      </c>
      <c r="E1336" s="19">
        <v>3</v>
      </c>
      <c r="F1336" s="19">
        <v>4.1479999999999997</v>
      </c>
    </row>
    <row r="1337" spans="2:6" x14ac:dyDescent="0.25">
      <c r="B1337" s="19" t="s">
        <v>33</v>
      </c>
      <c r="C1337" s="19">
        <v>131</v>
      </c>
      <c r="D1337" s="19">
        <v>63</v>
      </c>
      <c r="E1337" s="19">
        <v>3</v>
      </c>
      <c r="F1337" s="19">
        <v>4.2320000000000002</v>
      </c>
    </row>
    <row r="1338" spans="2:6" x14ac:dyDescent="0.25">
      <c r="B1338" s="19" t="s">
        <v>33</v>
      </c>
      <c r="C1338" s="19">
        <v>132</v>
      </c>
      <c r="D1338" s="19">
        <v>64</v>
      </c>
      <c r="E1338" s="19">
        <v>3</v>
      </c>
      <c r="F1338" s="19">
        <v>4.2649999999999997</v>
      </c>
    </row>
    <row r="1339" spans="2:6" x14ac:dyDescent="0.25">
      <c r="B1339" s="19" t="s">
        <v>33</v>
      </c>
      <c r="C1339" s="19">
        <v>133</v>
      </c>
      <c r="D1339" s="19">
        <v>65</v>
      </c>
      <c r="E1339" s="19">
        <v>3</v>
      </c>
      <c r="F1339" s="19">
        <v>4.13</v>
      </c>
    </row>
    <row r="1340" spans="2:6" x14ac:dyDescent="0.25">
      <c r="B1340" s="19" t="s">
        <v>33</v>
      </c>
      <c r="C1340" s="19">
        <v>134</v>
      </c>
      <c r="D1340" s="19">
        <v>66</v>
      </c>
      <c r="E1340" s="19">
        <v>3</v>
      </c>
      <c r="F1340" s="19">
        <v>4.0490000000000004</v>
      </c>
    </row>
    <row r="1341" spans="2:6" x14ac:dyDescent="0.25">
      <c r="B1341" s="19" t="s">
        <v>33</v>
      </c>
      <c r="C1341" s="19">
        <v>135</v>
      </c>
      <c r="D1341" s="19">
        <v>67</v>
      </c>
      <c r="E1341" s="19">
        <v>3</v>
      </c>
      <c r="F1341" s="19">
        <v>4.157</v>
      </c>
    </row>
    <row r="1342" spans="2:6" x14ac:dyDescent="0.25">
      <c r="B1342" s="19" t="s">
        <v>33</v>
      </c>
      <c r="C1342" s="19">
        <v>136</v>
      </c>
      <c r="D1342" s="19">
        <v>68</v>
      </c>
      <c r="E1342" s="19">
        <v>3</v>
      </c>
      <c r="F1342" s="19">
        <v>4.423</v>
      </c>
    </row>
    <row r="1343" spans="2:6" x14ac:dyDescent="0.25">
      <c r="B1343" s="19" t="s">
        <v>33</v>
      </c>
      <c r="C1343" s="19">
        <v>137</v>
      </c>
      <c r="D1343" s="19">
        <v>69</v>
      </c>
      <c r="E1343" s="19">
        <v>3</v>
      </c>
      <c r="F1343" s="19">
        <v>4.2990000000000004</v>
      </c>
    </row>
    <row r="1344" spans="2:6" x14ac:dyDescent="0.25">
      <c r="B1344" s="19" t="s">
        <v>33</v>
      </c>
      <c r="C1344" s="19">
        <v>138</v>
      </c>
      <c r="D1344" s="19">
        <v>70</v>
      </c>
      <c r="E1344" s="19">
        <v>3</v>
      </c>
      <c r="F1344" s="19">
        <v>4.3230000000000004</v>
      </c>
    </row>
    <row r="1345" spans="2:6" x14ac:dyDescent="0.25">
      <c r="B1345" s="19" t="s">
        <v>32</v>
      </c>
      <c r="C1345" s="19">
        <v>1</v>
      </c>
      <c r="D1345" s="19">
        <v>1</v>
      </c>
      <c r="E1345" s="19">
        <v>1</v>
      </c>
      <c r="F1345" s="19">
        <v>4.5359999999999996</v>
      </c>
    </row>
    <row r="1346" spans="2:6" x14ac:dyDescent="0.25">
      <c r="B1346" s="19" t="s">
        <v>32</v>
      </c>
      <c r="C1346" s="19">
        <v>2</v>
      </c>
      <c r="D1346" s="19">
        <v>2</v>
      </c>
      <c r="E1346" s="19">
        <v>1</v>
      </c>
      <c r="F1346" s="19">
        <v>3.996</v>
      </c>
    </row>
    <row r="1347" spans="2:6" x14ac:dyDescent="0.25">
      <c r="B1347" s="19" t="s">
        <v>32</v>
      </c>
      <c r="C1347" s="19">
        <v>3</v>
      </c>
      <c r="D1347" s="19">
        <v>3</v>
      </c>
      <c r="E1347" s="19">
        <v>1</v>
      </c>
      <c r="F1347" s="19">
        <v>3.9129999999999998</v>
      </c>
    </row>
    <row r="1348" spans="2:6" x14ac:dyDescent="0.25">
      <c r="B1348" s="19" t="s">
        <v>32</v>
      </c>
      <c r="C1348" s="19">
        <v>4</v>
      </c>
      <c r="D1348" s="19">
        <v>4</v>
      </c>
      <c r="E1348" s="19">
        <v>1</v>
      </c>
      <c r="F1348" s="19">
        <v>4.0460000000000003</v>
      </c>
    </row>
    <row r="1349" spans="2:6" x14ac:dyDescent="0.25">
      <c r="B1349" s="19" t="s">
        <v>32</v>
      </c>
      <c r="C1349" s="19">
        <v>5</v>
      </c>
      <c r="D1349" s="19">
        <v>5</v>
      </c>
      <c r="E1349" s="19">
        <v>1</v>
      </c>
      <c r="F1349" s="19">
        <v>3.9540000000000002</v>
      </c>
    </row>
    <row r="1350" spans="2:6" x14ac:dyDescent="0.25">
      <c r="B1350" s="19" t="s">
        <v>32</v>
      </c>
      <c r="C1350" s="19">
        <v>6</v>
      </c>
      <c r="D1350" s="19">
        <v>6</v>
      </c>
      <c r="E1350" s="19">
        <v>1</v>
      </c>
      <c r="F1350" s="19">
        <v>3.9369999999999998</v>
      </c>
    </row>
    <row r="1351" spans="2:6" x14ac:dyDescent="0.25">
      <c r="B1351" s="19" t="s">
        <v>32</v>
      </c>
      <c r="C1351" s="19">
        <v>7</v>
      </c>
      <c r="D1351" s="19">
        <v>7</v>
      </c>
      <c r="E1351" s="19">
        <v>1</v>
      </c>
      <c r="F1351" s="19">
        <v>4.1079999999999997</v>
      </c>
    </row>
    <row r="1352" spans="2:6" x14ac:dyDescent="0.25">
      <c r="B1352" s="19" t="s">
        <v>32</v>
      </c>
      <c r="C1352" s="19">
        <v>8</v>
      </c>
      <c r="D1352" s="19">
        <v>8</v>
      </c>
      <c r="E1352" s="19">
        <v>1</v>
      </c>
      <c r="F1352" s="19">
        <v>3.9580000000000002</v>
      </c>
    </row>
    <row r="1353" spans="2:6" x14ac:dyDescent="0.25">
      <c r="B1353" s="19" t="s">
        <v>32</v>
      </c>
      <c r="C1353" s="19">
        <v>9</v>
      </c>
      <c r="D1353" s="19">
        <v>9</v>
      </c>
      <c r="E1353" s="19">
        <v>1</v>
      </c>
      <c r="F1353" s="19">
        <v>3.9220000000000002</v>
      </c>
    </row>
    <row r="1354" spans="2:6" x14ac:dyDescent="0.25">
      <c r="B1354" s="19" t="s">
        <v>32</v>
      </c>
      <c r="C1354" s="19">
        <v>10</v>
      </c>
      <c r="D1354" s="19">
        <v>10</v>
      </c>
      <c r="E1354" s="19">
        <v>1</v>
      </c>
      <c r="F1354" s="19">
        <v>3.8980000000000001</v>
      </c>
    </row>
    <row r="1355" spans="2:6" x14ac:dyDescent="0.25">
      <c r="B1355" s="19" t="s">
        <v>32</v>
      </c>
      <c r="C1355" s="19">
        <v>11</v>
      </c>
      <c r="D1355" s="19">
        <v>11</v>
      </c>
      <c r="E1355" s="19">
        <v>1</v>
      </c>
      <c r="F1355" s="19">
        <v>3.9540000000000002</v>
      </c>
    </row>
    <row r="1356" spans="2:6" x14ac:dyDescent="0.25">
      <c r="B1356" s="19" t="s">
        <v>32</v>
      </c>
      <c r="C1356" s="19">
        <v>12</v>
      </c>
      <c r="D1356" s="19">
        <v>12</v>
      </c>
      <c r="E1356" s="19">
        <v>1</v>
      </c>
      <c r="F1356" s="19">
        <v>3.9209999999999998</v>
      </c>
    </row>
    <row r="1357" spans="2:6" x14ac:dyDescent="0.25">
      <c r="B1357" s="19" t="s">
        <v>32</v>
      </c>
      <c r="C1357" s="19">
        <v>13</v>
      </c>
      <c r="D1357" s="19">
        <v>13</v>
      </c>
      <c r="E1357" s="19">
        <v>1</v>
      </c>
      <c r="F1357" s="19">
        <v>3.9060000000000001</v>
      </c>
    </row>
    <row r="1358" spans="2:6" x14ac:dyDescent="0.25">
      <c r="B1358" s="19" t="s">
        <v>32</v>
      </c>
      <c r="C1358" s="19">
        <v>14</v>
      </c>
      <c r="D1358" s="19">
        <v>14</v>
      </c>
      <c r="E1358" s="19">
        <v>1</v>
      </c>
      <c r="F1358" s="19">
        <v>3.8450000000000002</v>
      </c>
    </row>
    <row r="1359" spans="2:6" x14ac:dyDescent="0.25">
      <c r="B1359" s="19" t="s">
        <v>32</v>
      </c>
      <c r="C1359" s="19">
        <v>15</v>
      </c>
      <c r="D1359" s="19">
        <v>15</v>
      </c>
      <c r="E1359" s="19">
        <v>1</v>
      </c>
      <c r="F1359" s="19">
        <v>3.931</v>
      </c>
    </row>
    <row r="1360" spans="2:6" x14ac:dyDescent="0.25">
      <c r="B1360" s="19" t="s">
        <v>32</v>
      </c>
      <c r="C1360" s="19">
        <v>16</v>
      </c>
      <c r="D1360" s="19">
        <v>16</v>
      </c>
      <c r="E1360" s="19">
        <v>1</v>
      </c>
      <c r="F1360" s="19">
        <v>3.9910000000000001</v>
      </c>
    </row>
    <row r="1361" spans="2:6" x14ac:dyDescent="0.25">
      <c r="B1361" s="19" t="s">
        <v>32</v>
      </c>
      <c r="C1361" s="19">
        <v>17</v>
      </c>
      <c r="D1361" s="19">
        <v>17</v>
      </c>
      <c r="E1361" s="19">
        <v>1</v>
      </c>
      <c r="F1361" s="19">
        <v>3.9849999999999999</v>
      </c>
    </row>
    <row r="1362" spans="2:6" x14ac:dyDescent="0.25">
      <c r="B1362" s="19" t="s">
        <v>32</v>
      </c>
      <c r="C1362" s="19">
        <v>18</v>
      </c>
      <c r="D1362" s="19">
        <v>18</v>
      </c>
      <c r="E1362" s="19">
        <v>1</v>
      </c>
      <c r="F1362" s="19">
        <v>3.9359999999999999</v>
      </c>
    </row>
    <row r="1363" spans="2:6" x14ac:dyDescent="0.25">
      <c r="B1363" s="19" t="s">
        <v>32</v>
      </c>
      <c r="C1363" s="19">
        <v>19</v>
      </c>
      <c r="D1363" s="19">
        <v>19</v>
      </c>
      <c r="E1363" s="19">
        <v>1</v>
      </c>
      <c r="F1363" s="19">
        <v>3.95</v>
      </c>
    </row>
    <row r="1364" spans="2:6" x14ac:dyDescent="0.25">
      <c r="B1364" s="19" t="s">
        <v>32</v>
      </c>
      <c r="C1364" s="19">
        <v>20</v>
      </c>
      <c r="D1364" s="19">
        <v>20</v>
      </c>
      <c r="E1364" s="19">
        <v>1</v>
      </c>
      <c r="F1364" s="19">
        <v>3.9510000000000001</v>
      </c>
    </row>
    <row r="1365" spans="2:6" x14ac:dyDescent="0.25">
      <c r="B1365" s="19" t="s">
        <v>32</v>
      </c>
      <c r="C1365" s="19">
        <v>21</v>
      </c>
      <c r="D1365" s="19">
        <v>21</v>
      </c>
      <c r="E1365" s="19">
        <v>1</v>
      </c>
      <c r="F1365" s="19">
        <v>4.01</v>
      </c>
    </row>
    <row r="1366" spans="2:6" x14ac:dyDescent="0.25">
      <c r="B1366" s="19" t="s">
        <v>32</v>
      </c>
      <c r="C1366" s="19">
        <v>22</v>
      </c>
      <c r="D1366" s="19">
        <v>22</v>
      </c>
      <c r="E1366" s="19">
        <v>1</v>
      </c>
      <c r="F1366" s="19">
        <v>3.8820000000000001</v>
      </c>
    </row>
    <row r="1367" spans="2:6" x14ac:dyDescent="0.25">
      <c r="B1367" s="19" t="s">
        <v>32</v>
      </c>
      <c r="C1367" s="19">
        <v>23</v>
      </c>
      <c r="D1367" s="19">
        <v>23</v>
      </c>
      <c r="E1367" s="19">
        <v>1</v>
      </c>
      <c r="F1367" s="19">
        <v>3.8740000000000001</v>
      </c>
    </row>
    <row r="1368" spans="2:6" x14ac:dyDescent="0.25">
      <c r="B1368" s="19" t="s">
        <v>32</v>
      </c>
      <c r="C1368" s="19">
        <v>24</v>
      </c>
      <c r="D1368" s="19">
        <v>24</v>
      </c>
      <c r="E1368" s="19">
        <v>1</v>
      </c>
      <c r="F1368" s="19">
        <v>3.8919999999999999</v>
      </c>
    </row>
    <row r="1369" spans="2:6" x14ac:dyDescent="0.25">
      <c r="B1369" s="19" t="s">
        <v>32</v>
      </c>
      <c r="C1369" s="19">
        <v>25</v>
      </c>
      <c r="D1369" s="19">
        <v>25</v>
      </c>
      <c r="E1369" s="19">
        <v>1</v>
      </c>
      <c r="F1369" s="19">
        <v>3.93</v>
      </c>
    </row>
    <row r="1370" spans="2:6" x14ac:dyDescent="0.25">
      <c r="B1370" s="19" t="s">
        <v>32</v>
      </c>
      <c r="C1370" s="19">
        <v>26</v>
      </c>
      <c r="D1370" s="19">
        <v>26</v>
      </c>
      <c r="E1370" s="19">
        <v>1</v>
      </c>
      <c r="F1370" s="19">
        <v>3.8730000000000002</v>
      </c>
    </row>
    <row r="1371" spans="2:6" x14ac:dyDescent="0.25">
      <c r="B1371" s="19" t="s">
        <v>32</v>
      </c>
      <c r="C1371" s="19">
        <v>27</v>
      </c>
      <c r="D1371" s="19">
        <v>27</v>
      </c>
      <c r="E1371" s="19">
        <v>1</v>
      </c>
      <c r="F1371" s="19">
        <v>3.9060000000000001</v>
      </c>
    </row>
    <row r="1372" spans="2:6" x14ac:dyDescent="0.25">
      <c r="B1372" s="19" t="s">
        <v>32</v>
      </c>
      <c r="C1372" s="19">
        <v>28</v>
      </c>
      <c r="D1372" s="19">
        <v>28</v>
      </c>
      <c r="E1372" s="19">
        <v>1</v>
      </c>
      <c r="F1372" s="19">
        <v>3.9980000000000002</v>
      </c>
    </row>
    <row r="1373" spans="2:6" x14ac:dyDescent="0.25">
      <c r="B1373" s="19" t="s">
        <v>32</v>
      </c>
      <c r="C1373" s="19">
        <v>29</v>
      </c>
      <c r="D1373" s="19">
        <v>29</v>
      </c>
      <c r="E1373" s="19">
        <v>1</v>
      </c>
      <c r="F1373" s="19">
        <v>3.9260000000000002</v>
      </c>
    </row>
    <row r="1374" spans="2:6" x14ac:dyDescent="0.25">
      <c r="B1374" s="19" t="s">
        <v>32</v>
      </c>
      <c r="C1374" s="19">
        <v>30</v>
      </c>
      <c r="D1374" s="19">
        <v>30</v>
      </c>
      <c r="E1374" s="19">
        <v>1</v>
      </c>
      <c r="F1374" s="19">
        <v>3.88</v>
      </c>
    </row>
    <row r="1375" spans="2:6" x14ac:dyDescent="0.25">
      <c r="B1375" s="19" t="s">
        <v>32</v>
      </c>
      <c r="C1375" s="19">
        <v>31</v>
      </c>
      <c r="D1375" s="19">
        <v>31</v>
      </c>
      <c r="E1375" s="19">
        <v>1</v>
      </c>
      <c r="F1375" s="19">
        <v>3.8929999999999998</v>
      </c>
    </row>
    <row r="1376" spans="2:6" x14ac:dyDescent="0.25">
      <c r="B1376" s="19" t="s">
        <v>32</v>
      </c>
      <c r="C1376" s="19">
        <v>32</v>
      </c>
      <c r="D1376" s="19">
        <v>32</v>
      </c>
      <c r="E1376" s="19">
        <v>1</v>
      </c>
      <c r="F1376" s="19">
        <v>4.0460000000000003</v>
      </c>
    </row>
    <row r="1377" spans="2:6" x14ac:dyDescent="0.25">
      <c r="B1377" s="19" t="s">
        <v>32</v>
      </c>
      <c r="C1377" s="19">
        <v>33</v>
      </c>
      <c r="D1377" s="19">
        <v>33</v>
      </c>
      <c r="E1377" s="19">
        <v>1</v>
      </c>
      <c r="F1377" s="19">
        <v>4.0529999999999999</v>
      </c>
    </row>
    <row r="1378" spans="2:6" x14ac:dyDescent="0.25">
      <c r="B1378" s="19" t="s">
        <v>32</v>
      </c>
      <c r="C1378" s="19">
        <v>34</v>
      </c>
      <c r="D1378" s="19">
        <v>34</v>
      </c>
      <c r="E1378" s="19">
        <v>1</v>
      </c>
      <c r="F1378" s="19">
        <v>3.9089999999999998</v>
      </c>
    </row>
    <row r="1379" spans="2:6" x14ac:dyDescent="0.25">
      <c r="B1379" s="19" t="s">
        <v>32</v>
      </c>
      <c r="C1379" s="19">
        <v>35</v>
      </c>
      <c r="D1379" s="19">
        <v>35</v>
      </c>
      <c r="E1379" s="19">
        <v>1</v>
      </c>
      <c r="F1379" s="19">
        <v>4.1219999999999999</v>
      </c>
    </row>
    <row r="1380" spans="2:6" x14ac:dyDescent="0.25">
      <c r="B1380" s="19" t="s">
        <v>32</v>
      </c>
      <c r="C1380" s="19">
        <v>36</v>
      </c>
      <c r="D1380" s="19">
        <v>36</v>
      </c>
      <c r="E1380" s="19">
        <v>1</v>
      </c>
      <c r="F1380" s="19">
        <v>4.0049999999999999</v>
      </c>
    </row>
    <row r="1381" spans="2:6" x14ac:dyDescent="0.25">
      <c r="B1381" s="19" t="s">
        <v>32</v>
      </c>
      <c r="C1381" s="19">
        <v>37</v>
      </c>
      <c r="D1381" s="19">
        <v>37</v>
      </c>
      <c r="E1381" s="19">
        <v>1</v>
      </c>
      <c r="F1381" s="19">
        <v>3.976</v>
      </c>
    </row>
    <row r="1382" spans="2:6" x14ac:dyDescent="0.25">
      <c r="B1382" s="19" t="s">
        <v>32</v>
      </c>
      <c r="C1382" s="19">
        <v>38</v>
      </c>
      <c r="D1382" s="19">
        <v>38</v>
      </c>
      <c r="E1382" s="19">
        <v>1</v>
      </c>
      <c r="F1382" s="19">
        <v>3.9319999999999999</v>
      </c>
    </row>
    <row r="1383" spans="2:6" x14ac:dyDescent="0.25">
      <c r="B1383" s="19" t="s">
        <v>32</v>
      </c>
      <c r="C1383" s="19">
        <v>39</v>
      </c>
      <c r="D1383" s="19">
        <v>39</v>
      </c>
      <c r="E1383" s="19">
        <v>1</v>
      </c>
      <c r="F1383" s="19">
        <v>4.0449999999999999</v>
      </c>
    </row>
    <row r="1384" spans="2:6" x14ac:dyDescent="0.25">
      <c r="B1384" s="19" t="s">
        <v>32</v>
      </c>
      <c r="C1384" s="19">
        <v>40</v>
      </c>
      <c r="D1384" s="19">
        <v>40</v>
      </c>
      <c r="E1384" s="19">
        <v>1</v>
      </c>
      <c r="F1384" s="19">
        <v>5.2990000000000004</v>
      </c>
    </row>
    <row r="1385" spans="2:6" x14ac:dyDescent="0.25">
      <c r="B1385" s="19" t="s">
        <v>32</v>
      </c>
      <c r="C1385" s="19">
        <v>41</v>
      </c>
      <c r="D1385" s="19">
        <v>41</v>
      </c>
      <c r="E1385" s="19">
        <v>1</v>
      </c>
      <c r="F1385" s="19">
        <v>3.9489999999999998</v>
      </c>
    </row>
    <row r="1386" spans="2:6" x14ac:dyDescent="0.25">
      <c r="B1386" s="19" t="s">
        <v>32</v>
      </c>
      <c r="C1386" s="19">
        <v>42</v>
      </c>
      <c r="D1386" s="19">
        <v>42</v>
      </c>
      <c r="E1386" s="19">
        <v>1</v>
      </c>
      <c r="F1386" s="19">
        <v>3.9969999999999999</v>
      </c>
    </row>
    <row r="1387" spans="2:6" x14ac:dyDescent="0.25">
      <c r="B1387" s="19" t="s">
        <v>32</v>
      </c>
      <c r="C1387" s="19">
        <v>43</v>
      </c>
      <c r="D1387" s="19">
        <v>43</v>
      </c>
      <c r="E1387" s="19">
        <v>1</v>
      </c>
      <c r="F1387" s="19">
        <v>3.9329999999999998</v>
      </c>
    </row>
    <row r="1388" spans="2:6" x14ac:dyDescent="0.25">
      <c r="B1388" s="19" t="s">
        <v>32</v>
      </c>
      <c r="C1388" s="19">
        <v>44</v>
      </c>
      <c r="D1388" s="19">
        <v>44</v>
      </c>
      <c r="E1388" s="19">
        <v>1</v>
      </c>
      <c r="F1388" s="19">
        <v>4.0250000000000004</v>
      </c>
    </row>
    <row r="1389" spans="2:6" x14ac:dyDescent="0.25">
      <c r="B1389" s="19" t="s">
        <v>32</v>
      </c>
      <c r="C1389" s="19">
        <v>45</v>
      </c>
      <c r="D1389" s="19">
        <v>45</v>
      </c>
      <c r="E1389" s="19">
        <v>1</v>
      </c>
      <c r="F1389" s="19">
        <v>4.024</v>
      </c>
    </row>
    <row r="1390" spans="2:6" x14ac:dyDescent="0.25">
      <c r="B1390" s="19" t="s">
        <v>32</v>
      </c>
      <c r="C1390" s="19">
        <v>46</v>
      </c>
      <c r="D1390" s="19">
        <v>46</v>
      </c>
      <c r="E1390" s="19">
        <v>1</v>
      </c>
      <c r="F1390" s="19">
        <v>3.9449999999999998</v>
      </c>
    </row>
    <row r="1391" spans="2:6" x14ac:dyDescent="0.25">
      <c r="B1391" s="19" t="s">
        <v>32</v>
      </c>
      <c r="C1391" s="19">
        <v>47</v>
      </c>
      <c r="D1391" s="19">
        <v>47</v>
      </c>
      <c r="E1391" s="19">
        <v>1</v>
      </c>
      <c r="F1391" s="19">
        <v>3.9489999999999998</v>
      </c>
    </row>
    <row r="1392" spans="2:6" x14ac:dyDescent="0.25">
      <c r="B1392" s="19" t="s">
        <v>32</v>
      </c>
      <c r="C1392" s="19">
        <v>48</v>
      </c>
      <c r="D1392" s="19">
        <v>48</v>
      </c>
      <c r="E1392" s="19">
        <v>1</v>
      </c>
      <c r="F1392" s="19">
        <v>3.867</v>
      </c>
    </row>
    <row r="1393" spans="2:6" x14ac:dyDescent="0.25">
      <c r="B1393" s="19" t="s">
        <v>32</v>
      </c>
      <c r="C1393" s="19">
        <v>49</v>
      </c>
      <c r="D1393" s="19">
        <v>49</v>
      </c>
      <c r="E1393" s="19">
        <v>1</v>
      </c>
      <c r="F1393" s="19">
        <v>3.9649999999999999</v>
      </c>
    </row>
    <row r="1394" spans="2:6" x14ac:dyDescent="0.25">
      <c r="B1394" s="19" t="s">
        <v>32</v>
      </c>
      <c r="C1394" s="19">
        <v>50</v>
      </c>
      <c r="D1394" s="19">
        <v>50</v>
      </c>
      <c r="E1394" s="19">
        <v>1</v>
      </c>
      <c r="F1394" s="19">
        <v>3.8660000000000001</v>
      </c>
    </row>
    <row r="1395" spans="2:6" x14ac:dyDescent="0.25">
      <c r="B1395" s="19" t="s">
        <v>32</v>
      </c>
      <c r="C1395" s="19">
        <v>51</v>
      </c>
      <c r="D1395" s="19">
        <v>51</v>
      </c>
      <c r="E1395" s="19">
        <v>1</v>
      </c>
      <c r="F1395" s="19">
        <v>3.9209999999999998</v>
      </c>
    </row>
    <row r="1396" spans="2:6" x14ac:dyDescent="0.25">
      <c r="B1396" s="19" t="s">
        <v>32</v>
      </c>
      <c r="C1396" s="19">
        <v>52</v>
      </c>
      <c r="D1396" s="19">
        <v>52</v>
      </c>
      <c r="E1396" s="19">
        <v>1</v>
      </c>
      <c r="F1396" s="19">
        <v>3.9460000000000002</v>
      </c>
    </row>
    <row r="1397" spans="2:6" x14ac:dyDescent="0.25">
      <c r="B1397" s="19" t="s">
        <v>32</v>
      </c>
      <c r="C1397" s="19">
        <v>53</v>
      </c>
      <c r="D1397" s="19">
        <v>53</v>
      </c>
      <c r="E1397" s="19">
        <v>1</v>
      </c>
      <c r="F1397" s="19">
        <v>3.923</v>
      </c>
    </row>
    <row r="1398" spans="2:6" x14ac:dyDescent="0.25">
      <c r="B1398" s="19" t="s">
        <v>32</v>
      </c>
      <c r="C1398" s="19">
        <v>54</v>
      </c>
      <c r="D1398" s="19">
        <v>54</v>
      </c>
      <c r="E1398" s="19">
        <v>1</v>
      </c>
      <c r="F1398" s="19">
        <v>3.9820000000000002</v>
      </c>
    </row>
    <row r="1399" spans="2:6" x14ac:dyDescent="0.25">
      <c r="B1399" s="19" t="s">
        <v>32</v>
      </c>
      <c r="C1399" s="19">
        <v>55</v>
      </c>
      <c r="D1399" s="19">
        <v>55</v>
      </c>
      <c r="E1399" s="19">
        <v>1</v>
      </c>
      <c r="F1399" s="19">
        <v>3.9609999999999999</v>
      </c>
    </row>
    <row r="1400" spans="2:6" x14ac:dyDescent="0.25">
      <c r="B1400" s="19" t="s">
        <v>32</v>
      </c>
      <c r="C1400" s="19">
        <v>56</v>
      </c>
      <c r="D1400" s="19">
        <v>56</v>
      </c>
      <c r="E1400" s="19">
        <v>1</v>
      </c>
      <c r="F1400" s="19">
        <v>3.9289999999999998</v>
      </c>
    </row>
    <row r="1401" spans="2:6" x14ac:dyDescent="0.25">
      <c r="B1401" s="19" t="s">
        <v>32</v>
      </c>
      <c r="C1401" s="19">
        <v>57</v>
      </c>
      <c r="D1401" s="19">
        <v>57</v>
      </c>
      <c r="E1401" s="19">
        <v>1</v>
      </c>
      <c r="F1401" s="19">
        <v>3.9460000000000002</v>
      </c>
    </row>
    <row r="1402" spans="2:6" x14ac:dyDescent="0.25">
      <c r="B1402" s="19" t="s">
        <v>32</v>
      </c>
      <c r="C1402" s="19">
        <v>58</v>
      </c>
      <c r="D1402" s="19">
        <v>58</v>
      </c>
      <c r="E1402" s="19">
        <v>1</v>
      </c>
      <c r="F1402" s="19">
        <v>3.899</v>
      </c>
    </row>
    <row r="1403" spans="2:6" x14ac:dyDescent="0.25">
      <c r="B1403" s="19" t="s">
        <v>32</v>
      </c>
      <c r="C1403" s="19">
        <v>59</v>
      </c>
      <c r="D1403" s="19">
        <v>59</v>
      </c>
      <c r="E1403" s="19">
        <v>1</v>
      </c>
      <c r="F1403" s="19">
        <v>3.9129999999999998</v>
      </c>
    </row>
    <row r="1404" spans="2:6" x14ac:dyDescent="0.25">
      <c r="B1404" s="19" t="s">
        <v>32</v>
      </c>
      <c r="C1404" s="19">
        <v>60</v>
      </c>
      <c r="D1404" s="19">
        <v>60</v>
      </c>
      <c r="E1404" s="19">
        <v>1</v>
      </c>
      <c r="F1404" s="19">
        <v>3.9569999999999999</v>
      </c>
    </row>
    <row r="1405" spans="2:6" x14ac:dyDescent="0.25">
      <c r="B1405" s="19" t="s">
        <v>32</v>
      </c>
      <c r="C1405" s="19">
        <v>61</v>
      </c>
      <c r="D1405" s="19">
        <v>61</v>
      </c>
      <c r="E1405" s="19">
        <v>1</v>
      </c>
      <c r="F1405" s="19">
        <v>3.9969999999999999</v>
      </c>
    </row>
    <row r="1406" spans="2:6" x14ac:dyDescent="0.25">
      <c r="B1406" s="19" t="s">
        <v>32</v>
      </c>
      <c r="C1406" s="19">
        <v>62</v>
      </c>
      <c r="D1406" s="19">
        <v>62</v>
      </c>
      <c r="E1406" s="19">
        <v>1</v>
      </c>
      <c r="F1406" s="19">
        <v>3.89</v>
      </c>
    </row>
    <row r="1407" spans="2:6" x14ac:dyDescent="0.25">
      <c r="B1407" s="19" t="s">
        <v>32</v>
      </c>
      <c r="C1407" s="19">
        <v>63</v>
      </c>
      <c r="D1407" s="19">
        <v>63</v>
      </c>
      <c r="E1407" s="19">
        <v>1</v>
      </c>
      <c r="F1407" s="19">
        <v>4.0419999999999998</v>
      </c>
    </row>
    <row r="1408" spans="2:6" x14ac:dyDescent="0.25">
      <c r="B1408" s="19" t="s">
        <v>32</v>
      </c>
      <c r="C1408" s="19">
        <v>64</v>
      </c>
      <c r="D1408" s="19">
        <v>64</v>
      </c>
      <c r="E1408" s="19">
        <v>1</v>
      </c>
      <c r="F1408" s="19">
        <v>3.9470000000000001</v>
      </c>
    </row>
    <row r="1409" spans="2:6" x14ac:dyDescent="0.25">
      <c r="B1409" s="19" t="s">
        <v>32</v>
      </c>
      <c r="C1409" s="19">
        <v>65</v>
      </c>
      <c r="D1409" s="19">
        <v>65</v>
      </c>
      <c r="E1409" s="19">
        <v>1</v>
      </c>
      <c r="F1409" s="19">
        <v>3.9009999999999998</v>
      </c>
    </row>
    <row r="1410" spans="2:6" x14ac:dyDescent="0.25">
      <c r="B1410" s="19" t="s">
        <v>32</v>
      </c>
      <c r="C1410" s="19">
        <v>66</v>
      </c>
      <c r="D1410" s="19">
        <v>66</v>
      </c>
      <c r="E1410" s="19">
        <v>1</v>
      </c>
      <c r="F1410" s="19">
        <v>3.8969999999999998</v>
      </c>
    </row>
    <row r="1411" spans="2:6" x14ac:dyDescent="0.25">
      <c r="B1411" s="19" t="s">
        <v>32</v>
      </c>
      <c r="C1411" s="19">
        <v>67</v>
      </c>
      <c r="D1411" s="19">
        <v>67</v>
      </c>
      <c r="E1411" s="19">
        <v>1</v>
      </c>
      <c r="F1411" s="19">
        <v>3.931</v>
      </c>
    </row>
    <row r="1412" spans="2:6" x14ac:dyDescent="0.25">
      <c r="B1412" s="19" t="s">
        <v>32</v>
      </c>
      <c r="C1412" s="19">
        <v>68</v>
      </c>
      <c r="D1412" s="19">
        <v>68</v>
      </c>
      <c r="E1412" s="19">
        <v>1</v>
      </c>
      <c r="F1412" s="19">
        <v>3.9279999999999999</v>
      </c>
    </row>
    <row r="1413" spans="2:6" x14ac:dyDescent="0.25">
      <c r="B1413" s="19" t="s">
        <v>32</v>
      </c>
      <c r="C1413" s="19">
        <v>69</v>
      </c>
      <c r="D1413" s="19">
        <v>69</v>
      </c>
      <c r="E1413" s="19">
        <v>1</v>
      </c>
      <c r="F1413" s="19">
        <v>3.89</v>
      </c>
    </row>
    <row r="1414" spans="2:6" x14ac:dyDescent="0.25">
      <c r="B1414" s="19" t="s">
        <v>32</v>
      </c>
      <c r="C1414" s="19">
        <v>70</v>
      </c>
      <c r="D1414" s="19">
        <v>70</v>
      </c>
      <c r="E1414" s="19">
        <v>1</v>
      </c>
      <c r="F1414" s="19">
        <v>3.8679999999999999</v>
      </c>
    </row>
    <row r="1415" spans="2:6" x14ac:dyDescent="0.25">
      <c r="B1415" s="19" t="s">
        <v>32</v>
      </c>
      <c r="C1415" s="19">
        <v>71</v>
      </c>
      <c r="D1415" s="19">
        <v>71</v>
      </c>
      <c r="E1415" s="19">
        <v>1</v>
      </c>
      <c r="F1415" s="19">
        <v>3.9129999999999998</v>
      </c>
    </row>
    <row r="1416" spans="2:6" x14ac:dyDescent="0.25">
      <c r="B1416" s="19" t="s">
        <v>32</v>
      </c>
      <c r="C1416" s="19">
        <v>72</v>
      </c>
      <c r="D1416" s="19">
        <v>72</v>
      </c>
      <c r="E1416" s="19">
        <v>1</v>
      </c>
      <c r="F1416" s="19">
        <v>3.9180000000000001</v>
      </c>
    </row>
    <row r="1417" spans="2:6" x14ac:dyDescent="0.25">
      <c r="B1417" s="19" t="s">
        <v>32</v>
      </c>
      <c r="C1417" s="19">
        <v>73</v>
      </c>
      <c r="D1417" s="19">
        <v>73</v>
      </c>
      <c r="E1417" s="19">
        <v>1</v>
      </c>
      <c r="F1417" s="19">
        <v>4.0119999999999996</v>
      </c>
    </row>
    <row r="1418" spans="2:6" x14ac:dyDescent="0.25">
      <c r="B1418" s="19" t="s">
        <v>32</v>
      </c>
      <c r="C1418" s="19">
        <v>74</v>
      </c>
      <c r="D1418" s="19">
        <v>74</v>
      </c>
      <c r="E1418" s="19">
        <v>1</v>
      </c>
      <c r="F1418" s="19">
        <v>3.911</v>
      </c>
    </row>
    <row r="1419" spans="2:6" x14ac:dyDescent="0.25">
      <c r="B1419" s="19" t="s">
        <v>32</v>
      </c>
      <c r="C1419" s="19">
        <v>75</v>
      </c>
      <c r="D1419" s="19">
        <v>75</v>
      </c>
      <c r="E1419" s="19">
        <v>1</v>
      </c>
      <c r="F1419" s="19">
        <v>3.9430000000000001</v>
      </c>
    </row>
    <row r="1420" spans="2:6" x14ac:dyDescent="0.25">
      <c r="B1420" s="19" t="s">
        <v>32</v>
      </c>
      <c r="C1420" s="19">
        <v>151</v>
      </c>
      <c r="D1420" s="19">
        <v>1</v>
      </c>
      <c r="E1420" s="19">
        <v>2</v>
      </c>
      <c r="F1420" s="19">
        <v>6.27</v>
      </c>
    </row>
    <row r="1421" spans="2:6" x14ac:dyDescent="0.25">
      <c r="B1421" s="19" t="s">
        <v>32</v>
      </c>
      <c r="C1421" s="19">
        <v>152</v>
      </c>
      <c r="D1421" s="19">
        <v>2</v>
      </c>
      <c r="E1421" s="19">
        <v>2</v>
      </c>
      <c r="F1421" s="19">
        <v>4.5720000000000001</v>
      </c>
    </row>
    <row r="1422" spans="2:6" x14ac:dyDescent="0.25">
      <c r="B1422" s="19" t="s">
        <v>32</v>
      </c>
      <c r="C1422" s="19">
        <v>153</v>
      </c>
      <c r="D1422" s="19">
        <v>3</v>
      </c>
      <c r="E1422" s="19">
        <v>2</v>
      </c>
      <c r="F1422" s="19">
        <v>3.9590000000000001</v>
      </c>
    </row>
    <row r="1423" spans="2:6" x14ac:dyDescent="0.25">
      <c r="B1423" s="19" t="s">
        <v>32</v>
      </c>
      <c r="C1423" s="19">
        <v>154</v>
      </c>
      <c r="D1423" s="19">
        <v>4</v>
      </c>
      <c r="E1423" s="19">
        <v>2</v>
      </c>
      <c r="F1423" s="19">
        <v>3.9279999999999999</v>
      </c>
    </row>
    <row r="1424" spans="2:6" x14ac:dyDescent="0.25">
      <c r="B1424" s="19" t="s">
        <v>32</v>
      </c>
      <c r="C1424" s="19">
        <v>155</v>
      </c>
      <c r="D1424" s="19">
        <v>5</v>
      </c>
      <c r="E1424" s="19">
        <v>2</v>
      </c>
      <c r="F1424" s="19">
        <v>3.8860000000000001</v>
      </c>
    </row>
    <row r="1425" spans="2:6" x14ac:dyDescent="0.25">
      <c r="B1425" s="19" t="s">
        <v>32</v>
      </c>
      <c r="C1425" s="19">
        <v>156</v>
      </c>
      <c r="D1425" s="19">
        <v>6</v>
      </c>
      <c r="E1425" s="19">
        <v>2</v>
      </c>
      <c r="F1425" s="19">
        <v>3.8879999999999999</v>
      </c>
    </row>
    <row r="1426" spans="2:6" x14ac:dyDescent="0.25">
      <c r="B1426" s="19" t="s">
        <v>32</v>
      </c>
      <c r="C1426" s="19">
        <v>157</v>
      </c>
      <c r="D1426" s="19">
        <v>7</v>
      </c>
      <c r="E1426" s="19">
        <v>2</v>
      </c>
      <c r="F1426" s="19">
        <v>3.907</v>
      </c>
    </row>
    <row r="1427" spans="2:6" x14ac:dyDescent="0.25">
      <c r="B1427" s="19" t="s">
        <v>32</v>
      </c>
      <c r="C1427" s="19">
        <v>158</v>
      </c>
      <c r="D1427" s="19">
        <v>8</v>
      </c>
      <c r="E1427" s="19">
        <v>2</v>
      </c>
      <c r="F1427" s="19">
        <v>6.1959999999999997</v>
      </c>
    </row>
    <row r="1428" spans="2:6" x14ac:dyDescent="0.25">
      <c r="B1428" s="19" t="s">
        <v>32</v>
      </c>
      <c r="C1428" s="19">
        <v>159</v>
      </c>
      <c r="D1428" s="19">
        <v>9</v>
      </c>
      <c r="E1428" s="19">
        <v>2</v>
      </c>
      <c r="F1428" s="19">
        <v>3.9830000000000001</v>
      </c>
    </row>
    <row r="1429" spans="2:6" x14ac:dyDescent="0.25">
      <c r="B1429" s="19" t="s">
        <v>32</v>
      </c>
      <c r="C1429" s="19">
        <v>160</v>
      </c>
      <c r="D1429" s="19">
        <v>10</v>
      </c>
      <c r="E1429" s="19">
        <v>2</v>
      </c>
      <c r="F1429" s="19">
        <v>5.7889999999999997</v>
      </c>
    </row>
    <row r="1430" spans="2:6" x14ac:dyDescent="0.25">
      <c r="B1430" s="19" t="s">
        <v>32</v>
      </c>
      <c r="C1430" s="19">
        <v>161</v>
      </c>
      <c r="D1430" s="19">
        <v>11</v>
      </c>
      <c r="E1430" s="19">
        <v>2</v>
      </c>
      <c r="F1430" s="19">
        <v>4.077</v>
      </c>
    </row>
    <row r="1431" spans="2:6" x14ac:dyDescent="0.25">
      <c r="B1431" s="19" t="s">
        <v>32</v>
      </c>
      <c r="C1431" s="19">
        <v>162</v>
      </c>
      <c r="D1431" s="19">
        <v>12</v>
      </c>
      <c r="E1431" s="19">
        <v>2</v>
      </c>
      <c r="F1431" s="19">
        <v>4.07</v>
      </c>
    </row>
    <row r="1432" spans="2:6" x14ac:dyDescent="0.25">
      <c r="B1432" s="19" t="s">
        <v>32</v>
      </c>
      <c r="C1432" s="19">
        <v>163</v>
      </c>
      <c r="D1432" s="19">
        <v>13</v>
      </c>
      <c r="E1432" s="19">
        <v>2</v>
      </c>
      <c r="F1432" s="19">
        <v>4.883</v>
      </c>
    </row>
    <row r="1433" spans="2:6" x14ac:dyDescent="0.25">
      <c r="B1433" s="19" t="s">
        <v>32</v>
      </c>
      <c r="C1433" s="19">
        <v>164</v>
      </c>
      <c r="D1433" s="19">
        <v>14</v>
      </c>
      <c r="E1433" s="19">
        <v>2</v>
      </c>
      <c r="F1433" s="19">
        <v>4.1319999999999997</v>
      </c>
    </row>
    <row r="1434" spans="2:6" x14ac:dyDescent="0.25">
      <c r="B1434" s="19" t="s">
        <v>32</v>
      </c>
      <c r="C1434" s="19">
        <v>165</v>
      </c>
      <c r="D1434" s="19">
        <v>15</v>
      </c>
      <c r="E1434" s="19">
        <v>2</v>
      </c>
      <c r="F1434" s="19">
        <v>4.1150000000000002</v>
      </c>
    </row>
    <row r="1435" spans="2:6" x14ac:dyDescent="0.25">
      <c r="B1435" s="19" t="s">
        <v>32</v>
      </c>
      <c r="C1435" s="19">
        <v>166</v>
      </c>
      <c r="D1435" s="19">
        <v>16</v>
      </c>
      <c r="E1435" s="19">
        <v>2</v>
      </c>
      <c r="F1435" s="19">
        <v>4.1139999999999999</v>
      </c>
    </row>
    <row r="1436" spans="2:6" x14ac:dyDescent="0.25">
      <c r="B1436" s="19" t="s">
        <v>32</v>
      </c>
      <c r="C1436" s="19">
        <v>167</v>
      </c>
      <c r="D1436" s="19">
        <v>17</v>
      </c>
      <c r="E1436" s="19">
        <v>2</v>
      </c>
      <c r="F1436" s="19">
        <v>4.1180000000000003</v>
      </c>
    </row>
    <row r="1437" spans="2:6" x14ac:dyDescent="0.25">
      <c r="B1437" s="19" t="s">
        <v>32</v>
      </c>
      <c r="C1437" s="19">
        <v>168</v>
      </c>
      <c r="D1437" s="19">
        <v>18</v>
      </c>
      <c r="E1437" s="19">
        <v>2</v>
      </c>
      <c r="F1437" s="19">
        <v>4.1680000000000001</v>
      </c>
    </row>
    <row r="1438" spans="2:6" x14ac:dyDescent="0.25">
      <c r="B1438" s="19" t="s">
        <v>32</v>
      </c>
      <c r="C1438" s="19">
        <v>169</v>
      </c>
      <c r="D1438" s="19">
        <v>19</v>
      </c>
      <c r="E1438" s="19">
        <v>2</v>
      </c>
      <c r="F1438" s="19">
        <v>3.964</v>
      </c>
    </row>
    <row r="1439" spans="2:6" x14ac:dyDescent="0.25">
      <c r="B1439" s="19" t="s">
        <v>32</v>
      </c>
      <c r="C1439" s="19">
        <v>170</v>
      </c>
      <c r="D1439" s="19">
        <v>20</v>
      </c>
      <c r="E1439" s="19">
        <v>2</v>
      </c>
      <c r="F1439" s="19">
        <v>4.0949999999999998</v>
      </c>
    </row>
    <row r="1440" spans="2:6" x14ac:dyDescent="0.25">
      <c r="B1440" s="19" t="s">
        <v>32</v>
      </c>
      <c r="C1440" s="19">
        <v>171</v>
      </c>
      <c r="D1440" s="19">
        <v>21</v>
      </c>
      <c r="E1440" s="19">
        <v>2</v>
      </c>
      <c r="F1440" s="19">
        <v>4.1120000000000001</v>
      </c>
    </row>
    <row r="1441" spans="2:6" x14ac:dyDescent="0.25">
      <c r="B1441" s="19" t="s">
        <v>32</v>
      </c>
      <c r="C1441" s="19">
        <v>172</v>
      </c>
      <c r="D1441" s="19">
        <v>22</v>
      </c>
      <c r="E1441" s="19">
        <v>2</v>
      </c>
      <c r="F1441" s="19">
        <v>4.1289999999999996</v>
      </c>
    </row>
    <row r="1442" spans="2:6" x14ac:dyDescent="0.25">
      <c r="B1442" s="19" t="s">
        <v>32</v>
      </c>
      <c r="C1442" s="19">
        <v>173</v>
      </c>
      <c r="D1442" s="19">
        <v>23</v>
      </c>
      <c r="E1442" s="19">
        <v>2</v>
      </c>
      <c r="F1442" s="19">
        <v>4.0659999999999998</v>
      </c>
    </row>
    <row r="1443" spans="2:6" x14ac:dyDescent="0.25">
      <c r="B1443" s="19" t="s">
        <v>32</v>
      </c>
      <c r="C1443" s="19">
        <v>174</v>
      </c>
      <c r="D1443" s="19">
        <v>24</v>
      </c>
      <c r="E1443" s="19">
        <v>2</v>
      </c>
      <c r="F1443" s="19">
        <v>4.0810000000000004</v>
      </c>
    </row>
    <row r="1444" spans="2:6" x14ac:dyDescent="0.25">
      <c r="B1444" s="19" t="s">
        <v>32</v>
      </c>
      <c r="C1444" s="19">
        <v>175</v>
      </c>
      <c r="D1444" s="19">
        <v>25</v>
      </c>
      <c r="E1444" s="19">
        <v>2</v>
      </c>
      <c r="F1444" s="19">
        <v>5.4509999999999996</v>
      </c>
    </row>
    <row r="1445" spans="2:6" x14ac:dyDescent="0.25">
      <c r="B1445" s="19" t="s">
        <v>32</v>
      </c>
      <c r="C1445" s="19">
        <v>176</v>
      </c>
      <c r="D1445" s="19">
        <v>26</v>
      </c>
      <c r="E1445" s="19">
        <v>2</v>
      </c>
      <c r="F1445" s="19">
        <v>7.4240000000000004</v>
      </c>
    </row>
    <row r="1446" spans="2:6" x14ac:dyDescent="0.25">
      <c r="B1446" s="19" t="s">
        <v>32</v>
      </c>
      <c r="C1446" s="19">
        <v>177</v>
      </c>
      <c r="D1446" s="19">
        <v>27</v>
      </c>
      <c r="E1446" s="19">
        <v>2</v>
      </c>
      <c r="F1446" s="19">
        <v>4.08</v>
      </c>
    </row>
    <row r="1447" spans="2:6" x14ac:dyDescent="0.25">
      <c r="B1447" s="19" t="s">
        <v>32</v>
      </c>
      <c r="C1447" s="19">
        <v>178</v>
      </c>
      <c r="D1447" s="19">
        <v>28</v>
      </c>
      <c r="E1447" s="19">
        <v>2</v>
      </c>
      <c r="F1447" s="19">
        <v>3.95</v>
      </c>
    </row>
    <row r="1448" spans="2:6" x14ac:dyDescent="0.25">
      <c r="B1448" s="19" t="s">
        <v>32</v>
      </c>
      <c r="C1448" s="19">
        <v>179</v>
      </c>
      <c r="D1448" s="19">
        <v>29</v>
      </c>
      <c r="E1448" s="19">
        <v>2</v>
      </c>
      <c r="F1448" s="19">
        <v>3.8849999999999998</v>
      </c>
    </row>
    <row r="1449" spans="2:6" x14ac:dyDescent="0.25">
      <c r="B1449" s="19" t="s">
        <v>32</v>
      </c>
      <c r="C1449" s="19">
        <v>180</v>
      </c>
      <c r="D1449" s="19">
        <v>30</v>
      </c>
      <c r="E1449" s="19">
        <v>2</v>
      </c>
      <c r="F1449" s="19">
        <v>3.9510000000000001</v>
      </c>
    </row>
    <row r="1450" spans="2:6" x14ac:dyDescent="0.25">
      <c r="B1450" s="19" t="s">
        <v>32</v>
      </c>
      <c r="C1450" s="19">
        <v>181</v>
      </c>
      <c r="D1450" s="19">
        <v>31</v>
      </c>
      <c r="E1450" s="19">
        <v>2</v>
      </c>
      <c r="F1450" s="19">
        <v>3.8780000000000001</v>
      </c>
    </row>
    <row r="1451" spans="2:6" x14ac:dyDescent="0.25">
      <c r="B1451" s="19" t="s">
        <v>32</v>
      </c>
      <c r="C1451" s="19">
        <v>182</v>
      </c>
      <c r="D1451" s="19">
        <v>32</v>
      </c>
      <c r="E1451" s="19">
        <v>2</v>
      </c>
      <c r="F1451" s="19">
        <v>3.992</v>
      </c>
    </row>
    <row r="1452" spans="2:6" x14ac:dyDescent="0.25">
      <c r="B1452" s="19" t="s">
        <v>32</v>
      </c>
      <c r="C1452" s="19">
        <v>183</v>
      </c>
      <c r="D1452" s="19">
        <v>33</v>
      </c>
      <c r="E1452" s="19">
        <v>2</v>
      </c>
      <c r="F1452" s="19">
        <v>3.8719999999999999</v>
      </c>
    </row>
    <row r="1453" spans="2:6" x14ac:dyDescent="0.25">
      <c r="B1453" s="19" t="s">
        <v>32</v>
      </c>
      <c r="C1453" s="19">
        <v>184</v>
      </c>
      <c r="D1453" s="19">
        <v>34</v>
      </c>
      <c r="E1453" s="19">
        <v>2</v>
      </c>
      <c r="F1453" s="19">
        <v>3.8330000000000002</v>
      </c>
    </row>
    <row r="1454" spans="2:6" x14ac:dyDescent="0.25">
      <c r="B1454" s="19" t="s">
        <v>32</v>
      </c>
      <c r="C1454" s="19">
        <v>185</v>
      </c>
      <c r="D1454" s="19">
        <v>35</v>
      </c>
      <c r="E1454" s="19">
        <v>2</v>
      </c>
      <c r="F1454" s="19">
        <v>3.87</v>
      </c>
    </row>
    <row r="1455" spans="2:6" x14ac:dyDescent="0.25">
      <c r="B1455" s="19" t="s">
        <v>32</v>
      </c>
      <c r="C1455" s="19">
        <v>186</v>
      </c>
      <c r="D1455" s="19">
        <v>36</v>
      </c>
      <c r="E1455" s="19">
        <v>2</v>
      </c>
      <c r="F1455" s="19">
        <v>3.931</v>
      </c>
    </row>
    <row r="1456" spans="2:6" x14ac:dyDescent="0.25">
      <c r="B1456" s="19" t="s">
        <v>32</v>
      </c>
      <c r="C1456" s="19">
        <v>187</v>
      </c>
      <c r="D1456" s="19">
        <v>37</v>
      </c>
      <c r="E1456" s="19">
        <v>2</v>
      </c>
      <c r="F1456" s="19">
        <v>14.538</v>
      </c>
    </row>
    <row r="1457" spans="2:6" x14ac:dyDescent="0.25">
      <c r="B1457" s="19" t="s">
        <v>32</v>
      </c>
      <c r="C1457" s="19">
        <v>188</v>
      </c>
      <c r="D1457" s="19">
        <v>38</v>
      </c>
      <c r="E1457" s="19">
        <v>2</v>
      </c>
      <c r="F1457" s="19">
        <v>4.3179999999999996</v>
      </c>
    </row>
    <row r="1458" spans="2:6" x14ac:dyDescent="0.25">
      <c r="B1458" s="19" t="s">
        <v>32</v>
      </c>
      <c r="C1458" s="19">
        <v>189</v>
      </c>
      <c r="D1458" s="19">
        <v>39</v>
      </c>
      <c r="E1458" s="19">
        <v>2</v>
      </c>
      <c r="F1458" s="19">
        <v>4.0529999999999999</v>
      </c>
    </row>
    <row r="1459" spans="2:6" x14ac:dyDescent="0.25">
      <c r="B1459" s="19" t="s">
        <v>32</v>
      </c>
      <c r="C1459" s="19">
        <v>190</v>
      </c>
      <c r="D1459" s="19">
        <v>40</v>
      </c>
      <c r="E1459" s="19">
        <v>2</v>
      </c>
      <c r="F1459" s="19">
        <v>4.0119999999999996</v>
      </c>
    </row>
    <row r="1460" spans="2:6" x14ac:dyDescent="0.25">
      <c r="B1460" s="19" t="s">
        <v>32</v>
      </c>
      <c r="C1460" s="19">
        <v>191</v>
      </c>
      <c r="D1460" s="19">
        <v>41</v>
      </c>
      <c r="E1460" s="19">
        <v>2</v>
      </c>
      <c r="F1460" s="19">
        <v>3.9750000000000001</v>
      </c>
    </row>
    <row r="1461" spans="2:6" x14ac:dyDescent="0.25">
      <c r="B1461" s="19" t="s">
        <v>32</v>
      </c>
      <c r="C1461" s="19">
        <v>192</v>
      </c>
      <c r="D1461" s="19">
        <v>42</v>
      </c>
      <c r="E1461" s="19">
        <v>2</v>
      </c>
      <c r="F1461" s="19">
        <v>3.9079999999999999</v>
      </c>
    </row>
    <row r="1462" spans="2:6" x14ac:dyDescent="0.25">
      <c r="B1462" s="19" t="s">
        <v>32</v>
      </c>
      <c r="C1462" s="19">
        <v>193</v>
      </c>
      <c r="D1462" s="19">
        <v>43</v>
      </c>
      <c r="E1462" s="19">
        <v>2</v>
      </c>
      <c r="F1462" s="19">
        <v>3.859</v>
      </c>
    </row>
    <row r="1463" spans="2:6" x14ac:dyDescent="0.25">
      <c r="B1463" s="19" t="s">
        <v>32</v>
      </c>
      <c r="C1463" s="19">
        <v>194</v>
      </c>
      <c r="D1463" s="19">
        <v>44</v>
      </c>
      <c r="E1463" s="19">
        <v>2</v>
      </c>
      <c r="F1463" s="19">
        <v>4.016</v>
      </c>
    </row>
    <row r="1464" spans="2:6" x14ac:dyDescent="0.25">
      <c r="B1464" s="19" t="s">
        <v>32</v>
      </c>
      <c r="C1464" s="19">
        <v>195</v>
      </c>
      <c r="D1464" s="19">
        <v>45</v>
      </c>
      <c r="E1464" s="19">
        <v>2</v>
      </c>
      <c r="F1464" s="19">
        <v>3.9660000000000002</v>
      </c>
    </row>
    <row r="1465" spans="2:6" x14ac:dyDescent="0.25">
      <c r="B1465" s="19" t="s">
        <v>32</v>
      </c>
      <c r="C1465" s="19">
        <v>196</v>
      </c>
      <c r="D1465" s="19">
        <v>46</v>
      </c>
      <c r="E1465" s="19">
        <v>2</v>
      </c>
      <c r="F1465" s="19">
        <v>3.98</v>
      </c>
    </row>
    <row r="1466" spans="2:6" x14ac:dyDescent="0.25">
      <c r="B1466" s="19" t="s">
        <v>32</v>
      </c>
      <c r="C1466" s="19">
        <v>197</v>
      </c>
      <c r="D1466" s="19">
        <v>47</v>
      </c>
      <c r="E1466" s="19">
        <v>2</v>
      </c>
      <c r="F1466" s="19">
        <v>3.92</v>
      </c>
    </row>
    <row r="1467" spans="2:6" x14ac:dyDescent="0.25">
      <c r="B1467" s="19" t="s">
        <v>32</v>
      </c>
      <c r="C1467" s="19">
        <v>198</v>
      </c>
      <c r="D1467" s="19">
        <v>48</v>
      </c>
      <c r="E1467" s="19">
        <v>2</v>
      </c>
      <c r="F1467" s="19">
        <v>3.9359999999999999</v>
      </c>
    </row>
    <row r="1468" spans="2:6" x14ac:dyDescent="0.25">
      <c r="B1468" s="19" t="s">
        <v>32</v>
      </c>
      <c r="C1468" s="19">
        <v>199</v>
      </c>
      <c r="D1468" s="19">
        <v>49</v>
      </c>
      <c r="E1468" s="19">
        <v>2</v>
      </c>
      <c r="F1468" s="19">
        <v>3.8809999999999998</v>
      </c>
    </row>
    <row r="1469" spans="2:6" x14ac:dyDescent="0.25">
      <c r="B1469" s="19" t="s">
        <v>32</v>
      </c>
      <c r="C1469" s="19">
        <v>200</v>
      </c>
      <c r="D1469" s="19">
        <v>50</v>
      </c>
      <c r="E1469" s="19">
        <v>2</v>
      </c>
      <c r="F1469" s="19">
        <v>3.988</v>
      </c>
    </row>
    <row r="1470" spans="2:6" x14ac:dyDescent="0.25">
      <c r="B1470" s="19" t="s">
        <v>32</v>
      </c>
      <c r="C1470" s="19">
        <v>201</v>
      </c>
      <c r="D1470" s="19">
        <v>51</v>
      </c>
      <c r="E1470" s="19">
        <v>2</v>
      </c>
      <c r="F1470" s="19">
        <v>3.9580000000000002</v>
      </c>
    </row>
    <row r="1471" spans="2:6" x14ac:dyDescent="0.25">
      <c r="B1471" s="19" t="s">
        <v>32</v>
      </c>
      <c r="C1471" s="19">
        <v>202</v>
      </c>
      <c r="D1471" s="19">
        <v>52</v>
      </c>
      <c r="E1471" s="19">
        <v>2</v>
      </c>
      <c r="F1471" s="19">
        <v>3.9260000000000002</v>
      </c>
    </row>
    <row r="1472" spans="2:6" x14ac:dyDescent="0.25">
      <c r="B1472" s="19" t="s">
        <v>32</v>
      </c>
      <c r="C1472" s="19">
        <v>203</v>
      </c>
      <c r="D1472" s="19">
        <v>53</v>
      </c>
      <c r="E1472" s="19">
        <v>2</v>
      </c>
      <c r="F1472" s="19">
        <v>3.9279999999999999</v>
      </c>
    </row>
    <row r="1473" spans="2:6" x14ac:dyDescent="0.25">
      <c r="B1473" s="19" t="s">
        <v>32</v>
      </c>
      <c r="C1473" s="19">
        <v>204</v>
      </c>
      <c r="D1473" s="19">
        <v>54</v>
      </c>
      <c r="E1473" s="19">
        <v>2</v>
      </c>
      <c r="F1473" s="19">
        <v>3.9470000000000001</v>
      </c>
    </row>
    <row r="1474" spans="2:6" x14ac:dyDescent="0.25">
      <c r="B1474" s="19" t="s">
        <v>32</v>
      </c>
      <c r="C1474" s="19">
        <v>76</v>
      </c>
      <c r="D1474" s="19">
        <v>1</v>
      </c>
      <c r="E1474" s="19">
        <v>3</v>
      </c>
      <c r="F1474" s="19">
        <v>7.4249999999999998</v>
      </c>
    </row>
    <row r="1475" spans="2:6" x14ac:dyDescent="0.25">
      <c r="B1475" s="19" t="s">
        <v>32</v>
      </c>
      <c r="C1475" s="19">
        <v>77</v>
      </c>
      <c r="D1475" s="19">
        <v>2</v>
      </c>
      <c r="E1475" s="19">
        <v>3</v>
      </c>
      <c r="F1475" s="19">
        <v>3.95</v>
      </c>
    </row>
    <row r="1476" spans="2:6" x14ac:dyDescent="0.25">
      <c r="B1476" s="19" t="s">
        <v>32</v>
      </c>
      <c r="C1476" s="19">
        <v>78</v>
      </c>
      <c r="D1476" s="19">
        <v>3</v>
      </c>
      <c r="E1476" s="19">
        <v>3</v>
      </c>
      <c r="F1476" s="19">
        <v>3.9580000000000002</v>
      </c>
    </row>
    <row r="1477" spans="2:6" x14ac:dyDescent="0.25">
      <c r="B1477" s="19" t="s">
        <v>32</v>
      </c>
      <c r="C1477" s="19">
        <v>79</v>
      </c>
      <c r="D1477" s="19">
        <v>4</v>
      </c>
      <c r="E1477" s="19">
        <v>3</v>
      </c>
      <c r="F1477" s="19">
        <v>4.09</v>
      </c>
    </row>
    <row r="1478" spans="2:6" x14ac:dyDescent="0.25">
      <c r="B1478" s="19" t="s">
        <v>32</v>
      </c>
      <c r="C1478" s="19">
        <v>80</v>
      </c>
      <c r="D1478" s="19">
        <v>5</v>
      </c>
      <c r="E1478" s="19">
        <v>3</v>
      </c>
      <c r="F1478" s="19">
        <v>3.8839999999999999</v>
      </c>
    </row>
    <row r="1479" spans="2:6" x14ac:dyDescent="0.25">
      <c r="B1479" s="19" t="s">
        <v>32</v>
      </c>
      <c r="C1479" s="19">
        <v>81</v>
      </c>
      <c r="D1479" s="19">
        <v>6</v>
      </c>
      <c r="E1479" s="19">
        <v>3</v>
      </c>
      <c r="F1479" s="19">
        <v>4.1040000000000001</v>
      </c>
    </row>
    <row r="1480" spans="2:6" x14ac:dyDescent="0.25">
      <c r="B1480" s="19" t="s">
        <v>32</v>
      </c>
      <c r="C1480" s="19">
        <v>82</v>
      </c>
      <c r="D1480" s="19">
        <v>7</v>
      </c>
      <c r="E1480" s="19">
        <v>3</v>
      </c>
      <c r="F1480" s="19">
        <v>3.9529999999999998</v>
      </c>
    </row>
    <row r="1481" spans="2:6" x14ac:dyDescent="0.25">
      <c r="B1481" s="19" t="s">
        <v>32</v>
      </c>
      <c r="C1481" s="19">
        <v>83</v>
      </c>
      <c r="D1481" s="19">
        <v>8</v>
      </c>
      <c r="E1481" s="19">
        <v>3</v>
      </c>
      <c r="F1481" s="19">
        <v>3.9390000000000001</v>
      </c>
    </row>
    <row r="1482" spans="2:6" x14ac:dyDescent="0.25">
      <c r="B1482" s="19" t="s">
        <v>32</v>
      </c>
      <c r="C1482" s="19">
        <v>84</v>
      </c>
      <c r="D1482" s="19">
        <v>9</v>
      </c>
      <c r="E1482" s="19">
        <v>3</v>
      </c>
      <c r="F1482" s="19">
        <v>3.948</v>
      </c>
    </row>
    <row r="1483" spans="2:6" x14ac:dyDescent="0.25">
      <c r="B1483" s="19" t="s">
        <v>32</v>
      </c>
      <c r="C1483" s="19">
        <v>85</v>
      </c>
      <c r="D1483" s="19">
        <v>10</v>
      </c>
      <c r="E1483" s="19">
        <v>3</v>
      </c>
      <c r="F1483" s="19">
        <v>3.875</v>
      </c>
    </row>
    <row r="1484" spans="2:6" x14ac:dyDescent="0.25">
      <c r="B1484" s="19" t="s">
        <v>32</v>
      </c>
      <c r="C1484" s="19">
        <v>86</v>
      </c>
      <c r="D1484" s="19">
        <v>11</v>
      </c>
      <c r="E1484" s="19">
        <v>3</v>
      </c>
      <c r="F1484" s="19">
        <v>3.8730000000000002</v>
      </c>
    </row>
    <row r="1485" spans="2:6" x14ac:dyDescent="0.25">
      <c r="B1485" s="19" t="s">
        <v>32</v>
      </c>
      <c r="C1485" s="19">
        <v>87</v>
      </c>
      <c r="D1485" s="19">
        <v>12</v>
      </c>
      <c r="E1485" s="19">
        <v>3</v>
      </c>
      <c r="F1485" s="19">
        <v>3.8580000000000001</v>
      </c>
    </row>
    <row r="1486" spans="2:6" x14ac:dyDescent="0.25">
      <c r="B1486" s="19" t="s">
        <v>32</v>
      </c>
      <c r="C1486" s="19">
        <v>88</v>
      </c>
      <c r="D1486" s="19">
        <v>13</v>
      </c>
      <c r="E1486" s="19">
        <v>3</v>
      </c>
      <c r="F1486" s="19">
        <v>3.9470000000000001</v>
      </c>
    </row>
    <row r="1487" spans="2:6" x14ac:dyDescent="0.25">
      <c r="B1487" s="19" t="s">
        <v>32</v>
      </c>
      <c r="C1487" s="19">
        <v>89</v>
      </c>
      <c r="D1487" s="19">
        <v>14</v>
      </c>
      <c r="E1487" s="19">
        <v>3</v>
      </c>
      <c r="F1487" s="19">
        <v>3.8940000000000001</v>
      </c>
    </row>
    <row r="1488" spans="2:6" x14ac:dyDescent="0.25">
      <c r="B1488" s="19" t="s">
        <v>32</v>
      </c>
      <c r="C1488" s="19">
        <v>90</v>
      </c>
      <c r="D1488" s="19">
        <v>15</v>
      </c>
      <c r="E1488" s="19">
        <v>3</v>
      </c>
      <c r="F1488" s="19">
        <v>3.8969999999999998</v>
      </c>
    </row>
    <row r="1489" spans="2:6" x14ac:dyDescent="0.25">
      <c r="B1489" s="19" t="s">
        <v>32</v>
      </c>
      <c r="C1489" s="19">
        <v>91</v>
      </c>
      <c r="D1489" s="19">
        <v>16</v>
      </c>
      <c r="E1489" s="19">
        <v>3</v>
      </c>
      <c r="F1489" s="19">
        <v>3.855</v>
      </c>
    </row>
    <row r="1490" spans="2:6" x14ac:dyDescent="0.25">
      <c r="B1490" s="19" t="s">
        <v>32</v>
      </c>
      <c r="C1490" s="19">
        <v>92</v>
      </c>
      <c r="D1490" s="19">
        <v>17</v>
      </c>
      <c r="E1490" s="19">
        <v>3</v>
      </c>
      <c r="F1490" s="19">
        <v>3.8690000000000002</v>
      </c>
    </row>
    <row r="1491" spans="2:6" x14ac:dyDescent="0.25">
      <c r="B1491" s="19" t="s">
        <v>32</v>
      </c>
      <c r="C1491" s="19">
        <v>93</v>
      </c>
      <c r="D1491" s="19">
        <v>18</v>
      </c>
      <c r="E1491" s="19">
        <v>3</v>
      </c>
      <c r="F1491" s="19">
        <v>4.0540000000000003</v>
      </c>
    </row>
    <row r="1492" spans="2:6" x14ac:dyDescent="0.25">
      <c r="B1492" s="19" t="s">
        <v>32</v>
      </c>
      <c r="C1492" s="19">
        <v>94</v>
      </c>
      <c r="D1492" s="19">
        <v>19</v>
      </c>
      <c r="E1492" s="19">
        <v>3</v>
      </c>
      <c r="F1492" s="19">
        <v>3.9289999999999998</v>
      </c>
    </row>
    <row r="1493" spans="2:6" x14ac:dyDescent="0.25">
      <c r="B1493" s="19" t="s">
        <v>32</v>
      </c>
      <c r="C1493" s="19">
        <v>95</v>
      </c>
      <c r="D1493" s="19">
        <v>20</v>
      </c>
      <c r="E1493" s="19">
        <v>3</v>
      </c>
      <c r="F1493" s="19">
        <v>3.9630000000000001</v>
      </c>
    </row>
    <row r="1494" spans="2:6" x14ac:dyDescent="0.25">
      <c r="B1494" s="19" t="s">
        <v>32</v>
      </c>
      <c r="C1494" s="19">
        <v>96</v>
      </c>
      <c r="D1494" s="19">
        <v>21</v>
      </c>
      <c r="E1494" s="19">
        <v>3</v>
      </c>
      <c r="F1494" s="19">
        <v>3.9180000000000001</v>
      </c>
    </row>
    <row r="1495" spans="2:6" x14ac:dyDescent="0.25">
      <c r="B1495" s="19" t="s">
        <v>32</v>
      </c>
      <c r="C1495" s="19">
        <v>97</v>
      </c>
      <c r="D1495" s="19">
        <v>22</v>
      </c>
      <c r="E1495" s="19">
        <v>3</v>
      </c>
      <c r="F1495" s="19">
        <v>3.867</v>
      </c>
    </row>
    <row r="1496" spans="2:6" x14ac:dyDescent="0.25">
      <c r="B1496" s="19" t="s">
        <v>32</v>
      </c>
      <c r="C1496" s="19">
        <v>98</v>
      </c>
      <c r="D1496" s="19">
        <v>23</v>
      </c>
      <c r="E1496" s="19">
        <v>3</v>
      </c>
      <c r="F1496" s="19">
        <v>3.952</v>
      </c>
    </row>
    <row r="1497" spans="2:6" x14ac:dyDescent="0.25">
      <c r="B1497" s="19" t="s">
        <v>32</v>
      </c>
      <c r="C1497" s="19">
        <v>99</v>
      </c>
      <c r="D1497" s="19">
        <v>24</v>
      </c>
      <c r="E1497" s="19">
        <v>3</v>
      </c>
      <c r="F1497" s="19">
        <v>3.9140000000000001</v>
      </c>
    </row>
    <row r="1498" spans="2:6" x14ac:dyDescent="0.25">
      <c r="B1498" s="19" t="s">
        <v>32</v>
      </c>
      <c r="C1498" s="19">
        <v>100</v>
      </c>
      <c r="D1498" s="19">
        <v>25</v>
      </c>
      <c r="E1498" s="19">
        <v>3</v>
      </c>
      <c r="F1498" s="19">
        <v>3.863</v>
      </c>
    </row>
    <row r="1499" spans="2:6" x14ac:dyDescent="0.25">
      <c r="B1499" s="19" t="s">
        <v>32</v>
      </c>
      <c r="C1499" s="19">
        <v>101</v>
      </c>
      <c r="D1499" s="19">
        <v>26</v>
      </c>
      <c r="E1499" s="19">
        <v>3</v>
      </c>
      <c r="F1499" s="19">
        <v>3.8730000000000002</v>
      </c>
    </row>
    <row r="1500" spans="2:6" x14ac:dyDescent="0.25">
      <c r="B1500" s="19" t="s">
        <v>32</v>
      </c>
      <c r="C1500" s="19">
        <v>102</v>
      </c>
      <c r="D1500" s="19">
        <v>27</v>
      </c>
      <c r="E1500" s="19">
        <v>3</v>
      </c>
      <c r="F1500" s="19">
        <v>3.8420000000000001</v>
      </c>
    </row>
    <row r="1501" spans="2:6" x14ac:dyDescent="0.25">
      <c r="B1501" s="19" t="s">
        <v>32</v>
      </c>
      <c r="C1501" s="19">
        <v>103</v>
      </c>
      <c r="D1501" s="19">
        <v>28</v>
      </c>
      <c r="E1501" s="19">
        <v>3</v>
      </c>
      <c r="F1501" s="19">
        <v>3.8679999999999999</v>
      </c>
    </row>
    <row r="1502" spans="2:6" x14ac:dyDescent="0.25">
      <c r="B1502" s="19" t="s">
        <v>32</v>
      </c>
      <c r="C1502" s="19">
        <v>104</v>
      </c>
      <c r="D1502" s="19">
        <v>29</v>
      </c>
      <c r="E1502" s="19">
        <v>3</v>
      </c>
      <c r="F1502" s="19">
        <v>3.85</v>
      </c>
    </row>
    <row r="1503" spans="2:6" x14ac:dyDescent="0.25">
      <c r="B1503" s="19" t="s">
        <v>32</v>
      </c>
      <c r="C1503" s="19">
        <v>105</v>
      </c>
      <c r="D1503" s="19">
        <v>30</v>
      </c>
      <c r="E1503" s="19">
        <v>3</v>
      </c>
      <c r="F1503" s="19">
        <v>3.9910000000000001</v>
      </c>
    </row>
    <row r="1504" spans="2:6" x14ac:dyDescent="0.25">
      <c r="B1504" s="19" t="s">
        <v>32</v>
      </c>
      <c r="C1504" s="19">
        <v>106</v>
      </c>
      <c r="D1504" s="19">
        <v>31</v>
      </c>
      <c r="E1504" s="19">
        <v>3</v>
      </c>
      <c r="F1504" s="19">
        <v>3.968</v>
      </c>
    </row>
    <row r="1505" spans="2:6" x14ac:dyDescent="0.25">
      <c r="B1505" s="19" t="s">
        <v>32</v>
      </c>
      <c r="C1505" s="19">
        <v>107</v>
      </c>
      <c r="D1505" s="19">
        <v>32</v>
      </c>
      <c r="E1505" s="19">
        <v>3</v>
      </c>
      <c r="F1505" s="19">
        <v>3.891</v>
      </c>
    </row>
    <row r="1506" spans="2:6" x14ac:dyDescent="0.25">
      <c r="B1506" s="19" t="s">
        <v>32</v>
      </c>
      <c r="C1506" s="19">
        <v>108</v>
      </c>
      <c r="D1506" s="19">
        <v>33</v>
      </c>
      <c r="E1506" s="19">
        <v>3</v>
      </c>
      <c r="F1506" s="19">
        <v>3.9740000000000002</v>
      </c>
    </row>
    <row r="1507" spans="2:6" x14ac:dyDescent="0.25">
      <c r="B1507" s="19" t="s">
        <v>32</v>
      </c>
      <c r="C1507" s="19">
        <v>109</v>
      </c>
      <c r="D1507" s="19">
        <v>34</v>
      </c>
      <c r="E1507" s="19">
        <v>3</v>
      </c>
      <c r="F1507" s="19">
        <v>3.907</v>
      </c>
    </row>
    <row r="1508" spans="2:6" x14ac:dyDescent="0.25">
      <c r="B1508" s="19" t="s">
        <v>32</v>
      </c>
      <c r="C1508" s="19">
        <v>110</v>
      </c>
      <c r="D1508" s="19">
        <v>35</v>
      </c>
      <c r="E1508" s="19">
        <v>3</v>
      </c>
      <c r="F1508" s="19">
        <v>3.8889999999999998</v>
      </c>
    </row>
    <row r="1509" spans="2:6" x14ac:dyDescent="0.25">
      <c r="B1509" s="19" t="s">
        <v>32</v>
      </c>
      <c r="C1509" s="19">
        <v>111</v>
      </c>
      <c r="D1509" s="19">
        <v>36</v>
      </c>
      <c r="E1509" s="19">
        <v>3</v>
      </c>
      <c r="F1509" s="19">
        <v>3.867</v>
      </c>
    </row>
    <row r="1510" spans="2:6" x14ac:dyDescent="0.25">
      <c r="B1510" s="19" t="s">
        <v>32</v>
      </c>
      <c r="C1510" s="19">
        <v>112</v>
      </c>
      <c r="D1510" s="19">
        <v>37</v>
      </c>
      <c r="E1510" s="19">
        <v>3</v>
      </c>
      <c r="F1510" s="19">
        <v>3.9260000000000002</v>
      </c>
    </row>
    <row r="1511" spans="2:6" x14ac:dyDescent="0.25">
      <c r="B1511" s="19" t="s">
        <v>32</v>
      </c>
      <c r="C1511" s="19">
        <v>113</v>
      </c>
      <c r="D1511" s="19">
        <v>38</v>
      </c>
      <c r="E1511" s="19">
        <v>3</v>
      </c>
      <c r="F1511" s="19">
        <v>3.9020000000000001</v>
      </c>
    </row>
    <row r="1512" spans="2:6" x14ac:dyDescent="0.25">
      <c r="B1512" s="19" t="s">
        <v>32</v>
      </c>
      <c r="C1512" s="19">
        <v>114</v>
      </c>
      <c r="D1512" s="19">
        <v>39</v>
      </c>
      <c r="E1512" s="19">
        <v>3</v>
      </c>
      <c r="F1512" s="19">
        <v>6.1459999999999999</v>
      </c>
    </row>
    <row r="1513" spans="2:6" x14ac:dyDescent="0.25">
      <c r="B1513" s="19" t="s">
        <v>32</v>
      </c>
      <c r="C1513" s="19">
        <v>115</v>
      </c>
      <c r="D1513" s="19">
        <v>40</v>
      </c>
      <c r="E1513" s="19">
        <v>3</v>
      </c>
      <c r="F1513" s="19">
        <v>3.9630000000000001</v>
      </c>
    </row>
    <row r="1514" spans="2:6" x14ac:dyDescent="0.25">
      <c r="B1514" s="19" t="s">
        <v>32</v>
      </c>
      <c r="C1514" s="19">
        <v>116</v>
      </c>
      <c r="D1514" s="19">
        <v>41</v>
      </c>
      <c r="E1514" s="19">
        <v>3</v>
      </c>
      <c r="F1514" s="19">
        <v>3.9380000000000002</v>
      </c>
    </row>
    <row r="1515" spans="2:6" x14ac:dyDescent="0.25">
      <c r="B1515" s="19" t="s">
        <v>32</v>
      </c>
      <c r="C1515" s="19">
        <v>117</v>
      </c>
      <c r="D1515" s="19">
        <v>42</v>
      </c>
      <c r="E1515" s="19">
        <v>3</v>
      </c>
      <c r="F1515" s="19">
        <v>3.9129999999999998</v>
      </c>
    </row>
    <row r="1516" spans="2:6" x14ac:dyDescent="0.25">
      <c r="B1516" s="19" t="s">
        <v>32</v>
      </c>
      <c r="C1516" s="19">
        <v>118</v>
      </c>
      <c r="D1516" s="19">
        <v>43</v>
      </c>
      <c r="E1516" s="19">
        <v>3</v>
      </c>
      <c r="F1516" s="19">
        <v>3.9369999999999998</v>
      </c>
    </row>
    <row r="1517" spans="2:6" x14ac:dyDescent="0.25">
      <c r="B1517" s="19" t="s">
        <v>32</v>
      </c>
      <c r="C1517" s="19">
        <v>119</v>
      </c>
      <c r="D1517" s="19">
        <v>44</v>
      </c>
      <c r="E1517" s="19">
        <v>3</v>
      </c>
      <c r="F1517" s="19">
        <v>3.9340000000000002</v>
      </c>
    </row>
    <row r="1518" spans="2:6" x14ac:dyDescent="0.25">
      <c r="B1518" s="19" t="s">
        <v>32</v>
      </c>
      <c r="C1518" s="19">
        <v>120</v>
      </c>
      <c r="D1518" s="19">
        <v>45</v>
      </c>
      <c r="E1518" s="19">
        <v>3</v>
      </c>
      <c r="F1518" s="19">
        <v>3.899</v>
      </c>
    </row>
    <row r="1519" spans="2:6" x14ac:dyDescent="0.25">
      <c r="B1519" s="19" t="s">
        <v>32</v>
      </c>
      <c r="C1519" s="19">
        <v>121</v>
      </c>
      <c r="D1519" s="19">
        <v>46</v>
      </c>
      <c r="E1519" s="19">
        <v>3</v>
      </c>
      <c r="F1519" s="19">
        <v>3.9220000000000002</v>
      </c>
    </row>
    <row r="1520" spans="2:6" x14ac:dyDescent="0.25">
      <c r="B1520" s="19" t="s">
        <v>32</v>
      </c>
      <c r="C1520" s="19">
        <v>122</v>
      </c>
      <c r="D1520" s="19">
        <v>47</v>
      </c>
      <c r="E1520" s="19">
        <v>3</v>
      </c>
      <c r="F1520" s="19">
        <v>3.9279999999999999</v>
      </c>
    </row>
    <row r="1521" spans="2:6" x14ac:dyDescent="0.25">
      <c r="B1521" s="19" t="s">
        <v>32</v>
      </c>
      <c r="C1521" s="19">
        <v>123</v>
      </c>
      <c r="D1521" s="19">
        <v>48</v>
      </c>
      <c r="E1521" s="19">
        <v>3</v>
      </c>
      <c r="F1521" s="19">
        <v>3.952</v>
      </c>
    </row>
    <row r="1522" spans="2:6" x14ac:dyDescent="0.25">
      <c r="B1522" s="19" t="s">
        <v>32</v>
      </c>
      <c r="C1522" s="19">
        <v>124</v>
      </c>
      <c r="D1522" s="19">
        <v>49</v>
      </c>
      <c r="E1522" s="19">
        <v>3</v>
      </c>
      <c r="F1522" s="19">
        <v>3.9790000000000001</v>
      </c>
    </row>
    <row r="1523" spans="2:6" x14ac:dyDescent="0.25">
      <c r="B1523" s="19" t="s">
        <v>32</v>
      </c>
      <c r="C1523" s="19">
        <v>125</v>
      </c>
      <c r="D1523" s="19">
        <v>50</v>
      </c>
      <c r="E1523" s="19">
        <v>3</v>
      </c>
      <c r="F1523" s="19">
        <v>5.085</v>
      </c>
    </row>
    <row r="1524" spans="2:6" x14ac:dyDescent="0.25">
      <c r="B1524" s="19" t="s">
        <v>32</v>
      </c>
      <c r="C1524" s="19">
        <v>126</v>
      </c>
      <c r="D1524" s="19">
        <v>51</v>
      </c>
      <c r="E1524" s="19">
        <v>3</v>
      </c>
      <c r="F1524" s="19">
        <v>3.93</v>
      </c>
    </row>
    <row r="1525" spans="2:6" x14ac:dyDescent="0.25">
      <c r="B1525" s="19" t="s">
        <v>32</v>
      </c>
      <c r="C1525" s="19">
        <v>127</v>
      </c>
      <c r="D1525" s="19">
        <v>52</v>
      </c>
      <c r="E1525" s="19">
        <v>3</v>
      </c>
      <c r="F1525" s="19">
        <v>3.9220000000000002</v>
      </c>
    </row>
    <row r="1526" spans="2:6" x14ac:dyDescent="0.25">
      <c r="B1526" s="19" t="s">
        <v>32</v>
      </c>
      <c r="C1526" s="19">
        <v>128</v>
      </c>
      <c r="D1526" s="19">
        <v>53</v>
      </c>
      <c r="E1526" s="19">
        <v>3</v>
      </c>
      <c r="F1526" s="19">
        <v>3.895</v>
      </c>
    </row>
    <row r="1527" spans="2:6" x14ac:dyDescent="0.25">
      <c r="B1527" s="19" t="s">
        <v>32</v>
      </c>
      <c r="C1527" s="19">
        <v>129</v>
      </c>
      <c r="D1527" s="19">
        <v>54</v>
      </c>
      <c r="E1527" s="19">
        <v>3</v>
      </c>
      <c r="F1527" s="19">
        <v>3.907</v>
      </c>
    </row>
    <row r="1528" spans="2:6" x14ac:dyDescent="0.25">
      <c r="B1528" s="19" t="s">
        <v>32</v>
      </c>
      <c r="C1528" s="19">
        <v>130</v>
      </c>
      <c r="D1528" s="19">
        <v>55</v>
      </c>
      <c r="E1528" s="19">
        <v>3</v>
      </c>
      <c r="F1528" s="19">
        <v>3.9060000000000001</v>
      </c>
    </row>
    <row r="1529" spans="2:6" x14ac:dyDescent="0.25">
      <c r="B1529" s="19" t="s">
        <v>32</v>
      </c>
      <c r="C1529" s="19">
        <v>131</v>
      </c>
      <c r="D1529" s="19">
        <v>56</v>
      </c>
      <c r="E1529" s="19">
        <v>3</v>
      </c>
      <c r="F1529" s="19">
        <v>3.952</v>
      </c>
    </row>
    <row r="1530" spans="2:6" x14ac:dyDescent="0.25">
      <c r="B1530" s="19" t="s">
        <v>32</v>
      </c>
      <c r="C1530" s="19">
        <v>132</v>
      </c>
      <c r="D1530" s="19">
        <v>57</v>
      </c>
      <c r="E1530" s="19">
        <v>3</v>
      </c>
      <c r="F1530" s="19">
        <v>3.91</v>
      </c>
    </row>
    <row r="1531" spans="2:6" x14ac:dyDescent="0.25">
      <c r="B1531" s="19" t="s">
        <v>32</v>
      </c>
      <c r="C1531" s="19">
        <v>133</v>
      </c>
      <c r="D1531" s="19">
        <v>58</v>
      </c>
      <c r="E1531" s="19">
        <v>3</v>
      </c>
      <c r="F1531" s="19">
        <v>3.9369999999999998</v>
      </c>
    </row>
    <row r="1532" spans="2:6" x14ac:dyDescent="0.25">
      <c r="B1532" s="19" t="s">
        <v>32</v>
      </c>
      <c r="C1532" s="19">
        <v>134</v>
      </c>
      <c r="D1532" s="19">
        <v>59</v>
      </c>
      <c r="E1532" s="19">
        <v>3</v>
      </c>
      <c r="F1532" s="19">
        <v>3.7160000000000002</v>
      </c>
    </row>
    <row r="1533" spans="2:6" x14ac:dyDescent="0.25">
      <c r="B1533" s="19" t="s">
        <v>32</v>
      </c>
      <c r="C1533" s="19">
        <v>135</v>
      </c>
      <c r="D1533" s="19">
        <v>60</v>
      </c>
      <c r="E1533" s="19">
        <v>3</v>
      </c>
      <c r="F1533" s="19">
        <v>4.0999999999999996</v>
      </c>
    </row>
    <row r="1534" spans="2:6" x14ac:dyDescent="0.25">
      <c r="B1534" s="19" t="s">
        <v>32</v>
      </c>
      <c r="C1534" s="19">
        <v>136</v>
      </c>
      <c r="D1534" s="19">
        <v>61</v>
      </c>
      <c r="E1534" s="19">
        <v>3</v>
      </c>
      <c r="F1534" s="19">
        <v>3.915</v>
      </c>
    </row>
    <row r="1535" spans="2:6" x14ac:dyDescent="0.25">
      <c r="B1535" s="19" t="s">
        <v>32</v>
      </c>
      <c r="C1535" s="19">
        <v>137</v>
      </c>
      <c r="D1535" s="19">
        <v>62</v>
      </c>
      <c r="E1535" s="19">
        <v>3</v>
      </c>
      <c r="F1535" s="19">
        <v>3.8759999999999999</v>
      </c>
    </row>
    <row r="1536" spans="2:6" x14ac:dyDescent="0.25">
      <c r="B1536" s="19" t="s">
        <v>32</v>
      </c>
      <c r="C1536" s="19">
        <v>138</v>
      </c>
      <c r="D1536" s="19">
        <v>63</v>
      </c>
      <c r="E1536" s="19">
        <v>3</v>
      </c>
      <c r="F1536" s="19">
        <v>4.6719999999999997</v>
      </c>
    </row>
    <row r="1537" spans="2:6" x14ac:dyDescent="0.25">
      <c r="B1537" s="19" t="s">
        <v>32</v>
      </c>
      <c r="C1537" s="19">
        <v>139</v>
      </c>
      <c r="D1537" s="19">
        <v>64</v>
      </c>
      <c r="E1537" s="19">
        <v>3</v>
      </c>
      <c r="F1537" s="19">
        <v>4.101</v>
      </c>
    </row>
    <row r="1538" spans="2:6" x14ac:dyDescent="0.25">
      <c r="B1538" s="19" t="s">
        <v>32</v>
      </c>
      <c r="C1538" s="19">
        <v>140</v>
      </c>
      <c r="D1538" s="19">
        <v>65</v>
      </c>
      <c r="E1538" s="19">
        <v>3</v>
      </c>
      <c r="F1538" s="19">
        <v>4.2060000000000004</v>
      </c>
    </row>
    <row r="1539" spans="2:6" x14ac:dyDescent="0.25">
      <c r="B1539" s="19" t="s">
        <v>32</v>
      </c>
      <c r="C1539" s="19">
        <v>141</v>
      </c>
      <c r="D1539" s="19">
        <v>66</v>
      </c>
      <c r="E1539" s="19">
        <v>3</v>
      </c>
      <c r="F1539" s="19">
        <v>3.9329999999999998</v>
      </c>
    </row>
    <row r="1540" spans="2:6" x14ac:dyDescent="0.25">
      <c r="B1540" s="19" t="s">
        <v>32</v>
      </c>
      <c r="C1540" s="19">
        <v>142</v>
      </c>
      <c r="D1540" s="19">
        <v>67</v>
      </c>
      <c r="E1540" s="19">
        <v>3</v>
      </c>
      <c r="F1540" s="19">
        <v>3.9729999999999999</v>
      </c>
    </row>
    <row r="1541" spans="2:6" x14ac:dyDescent="0.25">
      <c r="B1541" s="19" t="s">
        <v>32</v>
      </c>
      <c r="C1541" s="19">
        <v>143</v>
      </c>
      <c r="D1541" s="19">
        <v>68</v>
      </c>
      <c r="E1541" s="19">
        <v>3</v>
      </c>
      <c r="F1541" s="19">
        <v>3.9369999999999998</v>
      </c>
    </row>
    <row r="1542" spans="2:6" x14ac:dyDescent="0.25">
      <c r="B1542" s="19" t="s">
        <v>32</v>
      </c>
      <c r="C1542" s="19">
        <v>144</v>
      </c>
      <c r="D1542" s="19">
        <v>69</v>
      </c>
      <c r="E1542" s="19">
        <v>3</v>
      </c>
      <c r="F1542" s="19">
        <v>3.9980000000000002</v>
      </c>
    </row>
    <row r="1543" spans="2:6" x14ac:dyDescent="0.25">
      <c r="B1543" s="19" t="s">
        <v>32</v>
      </c>
      <c r="C1543" s="19">
        <v>145</v>
      </c>
      <c r="D1543" s="19">
        <v>70</v>
      </c>
      <c r="E1543" s="19">
        <v>3</v>
      </c>
      <c r="F1543" s="19">
        <v>3.964</v>
      </c>
    </row>
    <row r="1544" spans="2:6" x14ac:dyDescent="0.25">
      <c r="B1544" s="19" t="s">
        <v>32</v>
      </c>
      <c r="C1544" s="19">
        <v>146</v>
      </c>
      <c r="D1544" s="19">
        <v>71</v>
      </c>
      <c r="E1544" s="19">
        <v>3</v>
      </c>
      <c r="F1544" s="19">
        <v>3.9529999999999998</v>
      </c>
    </row>
    <row r="1545" spans="2:6" x14ac:dyDescent="0.25">
      <c r="B1545" s="19" t="s">
        <v>32</v>
      </c>
      <c r="C1545" s="19">
        <v>147</v>
      </c>
      <c r="D1545" s="19">
        <v>72</v>
      </c>
      <c r="E1545" s="19">
        <v>3</v>
      </c>
      <c r="F1545" s="19">
        <v>3.9039999999999999</v>
      </c>
    </row>
    <row r="1546" spans="2:6" x14ac:dyDescent="0.25">
      <c r="B1546" s="19" t="s">
        <v>32</v>
      </c>
      <c r="C1546" s="19">
        <v>148</v>
      </c>
      <c r="D1546" s="19">
        <v>73</v>
      </c>
      <c r="E1546" s="19">
        <v>3</v>
      </c>
      <c r="F1546" s="19">
        <v>3.9319999999999999</v>
      </c>
    </row>
    <row r="1547" spans="2:6" x14ac:dyDescent="0.25">
      <c r="B1547" s="19" t="s">
        <v>32</v>
      </c>
      <c r="C1547" s="19">
        <v>149</v>
      </c>
      <c r="D1547" s="19">
        <v>74</v>
      </c>
      <c r="E1547" s="19">
        <v>3</v>
      </c>
      <c r="F1547" s="19">
        <v>3.9329999999999998</v>
      </c>
    </row>
    <row r="1548" spans="2:6" x14ac:dyDescent="0.25">
      <c r="B1548" s="19" t="s">
        <v>32</v>
      </c>
      <c r="C1548" s="19">
        <v>150</v>
      </c>
      <c r="D1548" s="19">
        <v>75</v>
      </c>
      <c r="E1548" s="19">
        <v>3</v>
      </c>
      <c r="F1548" s="19">
        <v>3.7120000000000002</v>
      </c>
    </row>
  </sheetData>
  <autoFilter ref="B44:F44"/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>
      <selection activeCell="K23" sqref="K23"/>
    </sheetView>
  </sheetViews>
  <sheetFormatPr defaultColWidth="10.875" defaultRowHeight="15.75" x14ac:dyDescent="0.25"/>
  <cols>
    <col min="1" max="1" width="3.125" style="19" customWidth="1"/>
    <col min="2" max="7" width="11" style="19" customWidth="1"/>
    <col min="8" max="16384" width="10.875" style="19"/>
  </cols>
  <sheetData>
    <row r="1" spans="1:8" ht="16.5" thickBot="1" x14ac:dyDescent="0.3"/>
    <row r="2" spans="1:8" ht="16.5" thickBot="1" x14ac:dyDescent="0.3">
      <c r="A2" s="53"/>
      <c r="B2" s="223" t="str">
        <f>SeriesName &amp; " - Round 4"</f>
        <v>2012 Slot.it Group C - Round 4</v>
      </c>
      <c r="C2" s="224"/>
      <c r="D2" s="224"/>
      <c r="E2" s="224"/>
      <c r="F2" s="224"/>
      <c r="G2" s="225"/>
      <c r="H2" s="53"/>
    </row>
    <row r="3" spans="1:8" ht="31.5" x14ac:dyDescent="0.25">
      <c r="A3" s="53"/>
      <c r="B3" s="37" t="s">
        <v>0</v>
      </c>
      <c r="C3" s="38" t="s">
        <v>1</v>
      </c>
      <c r="D3" s="38" t="s">
        <v>2</v>
      </c>
      <c r="E3" s="38" t="s">
        <v>4</v>
      </c>
      <c r="F3" s="212" t="s">
        <v>18</v>
      </c>
      <c r="G3" s="213" t="s">
        <v>3</v>
      </c>
    </row>
    <row r="4" spans="1:8" x14ac:dyDescent="0.25">
      <c r="A4" s="53"/>
      <c r="B4" s="22">
        <v>1</v>
      </c>
      <c r="C4" s="133" t="s">
        <v>32</v>
      </c>
      <c r="D4" s="35">
        <v>222.26</v>
      </c>
      <c r="E4" s="113">
        <v>3.8610000000000002</v>
      </c>
      <c r="F4" s="214">
        <f t="shared" ref="F4:F12" si="0">IF(AND(E4=MIN($E$4:$E$12),E4&gt;0),1,0)</f>
        <v>1</v>
      </c>
      <c r="G4" s="32">
        <f t="shared" ref="G4:G12" si="1">IF(ISNA(VLOOKUP(B4,Points,2,FALSE)),0,VLOOKUP(B4,Points,2,FALSE)+F4)</f>
        <v>11</v>
      </c>
    </row>
    <row r="5" spans="1:8" x14ac:dyDescent="0.25">
      <c r="A5" s="53"/>
      <c r="B5" s="20">
        <v>2</v>
      </c>
      <c r="C5" s="134" t="s">
        <v>24</v>
      </c>
      <c r="D5" s="34">
        <v>221.32</v>
      </c>
      <c r="E5" s="112">
        <v>3.9089999999999998</v>
      </c>
      <c r="F5" s="215">
        <f t="shared" si="0"/>
        <v>0</v>
      </c>
      <c r="G5" s="31">
        <f t="shared" si="1"/>
        <v>8</v>
      </c>
    </row>
    <row r="6" spans="1:8" x14ac:dyDescent="0.25">
      <c r="A6" s="53"/>
      <c r="B6" s="22">
        <v>3</v>
      </c>
      <c r="C6" s="135" t="s">
        <v>28</v>
      </c>
      <c r="D6" s="35">
        <v>214.78</v>
      </c>
      <c r="E6" s="113">
        <v>3.9460000000000002</v>
      </c>
      <c r="F6" s="214">
        <f t="shared" si="0"/>
        <v>0</v>
      </c>
      <c r="G6" s="32">
        <f t="shared" si="1"/>
        <v>6</v>
      </c>
    </row>
    <row r="7" spans="1:8" x14ac:dyDescent="0.25">
      <c r="A7" s="53"/>
      <c r="B7" s="20">
        <v>4</v>
      </c>
      <c r="C7" s="134" t="s">
        <v>29</v>
      </c>
      <c r="D7" s="34">
        <v>213.31</v>
      </c>
      <c r="E7" s="112">
        <v>3.8969999999999998</v>
      </c>
      <c r="F7" s="215">
        <f t="shared" si="0"/>
        <v>0</v>
      </c>
      <c r="G7" s="31">
        <f t="shared" si="1"/>
        <v>5</v>
      </c>
    </row>
    <row r="8" spans="1:8" x14ac:dyDescent="0.25">
      <c r="A8" s="53"/>
      <c r="B8" s="22">
        <v>5</v>
      </c>
      <c r="C8" s="135" t="s">
        <v>33</v>
      </c>
      <c r="D8" s="35">
        <v>209.35</v>
      </c>
      <c r="E8" s="113">
        <v>3.9990000000000001</v>
      </c>
      <c r="F8" s="214">
        <f t="shared" si="0"/>
        <v>0</v>
      </c>
      <c r="G8" s="32">
        <f t="shared" si="1"/>
        <v>4</v>
      </c>
    </row>
    <row r="9" spans="1:8" x14ac:dyDescent="0.25">
      <c r="A9" s="53"/>
      <c r="B9" s="20"/>
      <c r="C9" s="134"/>
      <c r="D9" s="34"/>
      <c r="E9" s="112"/>
      <c r="F9" s="215">
        <f t="shared" si="0"/>
        <v>0</v>
      </c>
      <c r="G9" s="31">
        <f t="shared" si="1"/>
        <v>0</v>
      </c>
    </row>
    <row r="10" spans="1:8" x14ac:dyDescent="0.25">
      <c r="A10" s="53"/>
      <c r="B10" s="22"/>
      <c r="C10" s="135"/>
      <c r="D10" s="35"/>
      <c r="E10" s="113"/>
      <c r="F10" s="214">
        <f t="shared" si="0"/>
        <v>0</v>
      </c>
      <c r="G10" s="32">
        <f t="shared" si="1"/>
        <v>0</v>
      </c>
    </row>
    <row r="11" spans="1:8" x14ac:dyDescent="0.25">
      <c r="A11" s="53"/>
      <c r="B11" s="20"/>
      <c r="C11" s="21"/>
      <c r="D11" s="34"/>
      <c r="E11" s="112"/>
      <c r="F11" s="215">
        <f t="shared" si="0"/>
        <v>0</v>
      </c>
      <c r="G11" s="31">
        <f t="shared" si="1"/>
        <v>0</v>
      </c>
    </row>
    <row r="12" spans="1:8" ht="16.5" thickBot="1" x14ac:dyDescent="0.3">
      <c r="A12" s="53"/>
      <c r="B12" s="23"/>
      <c r="C12" s="24"/>
      <c r="D12" s="36"/>
      <c r="E12" s="114"/>
      <c r="F12" s="216">
        <f t="shared" si="0"/>
        <v>0</v>
      </c>
      <c r="G12" s="33">
        <f t="shared" si="1"/>
        <v>0</v>
      </c>
    </row>
    <row r="13" spans="1:8" ht="16.5" thickBot="1" x14ac:dyDescent="0.3">
      <c r="A13" s="53"/>
      <c r="B13" s="53"/>
      <c r="C13" s="53"/>
      <c r="D13" s="53"/>
      <c r="E13" s="53"/>
      <c r="F13" s="53"/>
      <c r="G13" s="53"/>
      <c r="H13" s="53"/>
    </row>
    <row r="14" spans="1:8" ht="32.25" thickBot="1" x14ac:dyDescent="0.3">
      <c r="A14" s="5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53"/>
    </row>
    <row r="15" spans="1:8" x14ac:dyDescent="0.25">
      <c r="A15" s="53"/>
      <c r="B15" s="64"/>
      <c r="C15" s="65"/>
      <c r="D15" s="117"/>
      <c r="E15" s="118"/>
      <c r="F15" s="118"/>
      <c r="G15" s="125"/>
      <c r="H15" s="53"/>
    </row>
    <row r="16" spans="1:8" x14ac:dyDescent="0.25">
      <c r="A16" s="53"/>
      <c r="B16" s="69"/>
      <c r="C16" s="70"/>
      <c r="D16" s="119"/>
      <c r="E16" s="120"/>
      <c r="F16" s="120"/>
      <c r="G16" s="126"/>
      <c r="H16" s="53"/>
    </row>
    <row r="17" spans="1:8" x14ac:dyDescent="0.25">
      <c r="A17" s="53"/>
      <c r="B17" s="69"/>
      <c r="C17" s="70"/>
      <c r="D17" s="119"/>
      <c r="E17" s="120"/>
      <c r="F17" s="120"/>
      <c r="G17" s="126"/>
      <c r="H17" s="53"/>
    </row>
    <row r="18" spans="1:8" x14ac:dyDescent="0.25">
      <c r="A18" s="53"/>
      <c r="B18" s="11"/>
      <c r="C18" s="12"/>
      <c r="D18" s="121"/>
      <c r="E18" s="122"/>
      <c r="F18" s="122"/>
      <c r="G18" s="127"/>
      <c r="H18" s="53"/>
    </row>
    <row r="19" spans="1:8" x14ac:dyDescent="0.25">
      <c r="A19" s="53"/>
      <c r="B19" s="11"/>
      <c r="C19" s="12"/>
      <c r="D19" s="121"/>
      <c r="E19" s="122"/>
      <c r="F19" s="122"/>
      <c r="G19" s="127"/>
      <c r="H19" s="53"/>
    </row>
    <row r="20" spans="1:8" x14ac:dyDescent="0.25">
      <c r="A20" s="53"/>
      <c r="B20" s="11"/>
      <c r="C20" s="12"/>
      <c r="D20" s="121"/>
      <c r="E20" s="122"/>
      <c r="F20" s="122"/>
      <c r="G20" s="127"/>
      <c r="H20" s="53"/>
    </row>
    <row r="21" spans="1:8" x14ac:dyDescent="0.25">
      <c r="A21" s="53"/>
      <c r="B21" s="69"/>
      <c r="C21" s="70"/>
      <c r="D21" s="119"/>
      <c r="E21" s="120"/>
      <c r="F21" s="120"/>
      <c r="G21" s="126"/>
      <c r="H21" s="53"/>
    </row>
    <row r="22" spans="1:8" x14ac:dyDescent="0.25">
      <c r="A22" s="53"/>
      <c r="B22" s="69"/>
      <c r="C22" s="70"/>
      <c r="D22" s="119"/>
      <c r="E22" s="120"/>
      <c r="F22" s="120"/>
      <c r="G22" s="126"/>
      <c r="H22" s="53"/>
    </row>
    <row r="23" spans="1:8" x14ac:dyDescent="0.25">
      <c r="A23" s="53"/>
      <c r="B23" s="69"/>
      <c r="C23" s="70"/>
      <c r="D23" s="119"/>
      <c r="E23" s="120"/>
      <c r="F23" s="120"/>
      <c r="G23" s="126"/>
      <c r="H23" s="53"/>
    </row>
    <row r="24" spans="1:8" x14ac:dyDescent="0.25">
      <c r="A24" s="53"/>
      <c r="B24" s="11"/>
      <c r="C24" s="12"/>
      <c r="D24" s="121"/>
      <c r="E24" s="122"/>
      <c r="F24" s="122"/>
      <c r="G24" s="127"/>
      <c r="H24" s="53"/>
    </row>
    <row r="25" spans="1:8" x14ac:dyDescent="0.25">
      <c r="A25" s="53"/>
      <c r="B25" s="11"/>
      <c r="C25" s="12"/>
      <c r="D25" s="121"/>
      <c r="E25" s="122"/>
      <c r="F25" s="122"/>
      <c r="G25" s="127"/>
      <c r="H25" s="53"/>
    </row>
    <row r="26" spans="1:8" x14ac:dyDescent="0.25">
      <c r="A26" s="53"/>
      <c r="B26" s="11"/>
      <c r="C26" s="12"/>
      <c r="D26" s="121"/>
      <c r="E26" s="122"/>
      <c r="F26" s="122"/>
      <c r="G26" s="127"/>
      <c r="H26" s="53"/>
    </row>
    <row r="27" spans="1:8" x14ac:dyDescent="0.25">
      <c r="A27" s="53"/>
      <c r="B27" s="69"/>
      <c r="C27" s="70"/>
      <c r="D27" s="119"/>
      <c r="E27" s="120"/>
      <c r="F27" s="120"/>
      <c r="G27" s="126"/>
      <c r="H27" s="53"/>
    </row>
    <row r="28" spans="1:8" x14ac:dyDescent="0.25">
      <c r="A28" s="53"/>
      <c r="B28" s="69"/>
      <c r="C28" s="70"/>
      <c r="D28" s="119"/>
      <c r="E28" s="120"/>
      <c r="F28" s="120"/>
      <c r="G28" s="126"/>
      <c r="H28" s="53"/>
    </row>
    <row r="29" spans="1:8" x14ac:dyDescent="0.25">
      <c r="A29" s="53"/>
      <c r="B29" s="69"/>
      <c r="C29" s="70"/>
      <c r="D29" s="119"/>
      <c r="E29" s="120"/>
      <c r="F29" s="120"/>
      <c r="G29" s="126"/>
      <c r="H29" s="53"/>
    </row>
    <row r="30" spans="1:8" x14ac:dyDescent="0.25">
      <c r="A30" s="53"/>
      <c r="B30" s="11"/>
      <c r="C30" s="12"/>
      <c r="D30" s="121"/>
      <c r="E30" s="122"/>
      <c r="F30" s="122"/>
      <c r="G30" s="127"/>
      <c r="H30" s="53"/>
    </row>
    <row r="31" spans="1:8" x14ac:dyDescent="0.25">
      <c r="A31" s="53"/>
      <c r="B31" s="11"/>
      <c r="C31" s="12"/>
      <c r="D31" s="121"/>
      <c r="E31" s="122"/>
      <c r="F31" s="122"/>
      <c r="G31" s="127"/>
      <c r="H31" s="53"/>
    </row>
    <row r="32" spans="1:8" x14ac:dyDescent="0.25">
      <c r="A32" s="53"/>
      <c r="B32" s="11"/>
      <c r="C32" s="12"/>
      <c r="D32" s="121"/>
      <c r="E32" s="122"/>
      <c r="F32" s="122"/>
      <c r="G32" s="127"/>
      <c r="H32" s="53"/>
    </row>
    <row r="33" spans="1:8" x14ac:dyDescent="0.25">
      <c r="A33" s="53"/>
      <c r="B33" s="69"/>
      <c r="C33" s="70"/>
      <c r="D33" s="119"/>
      <c r="E33" s="120"/>
      <c r="F33" s="120"/>
      <c r="G33" s="126"/>
      <c r="H33" s="53"/>
    </row>
    <row r="34" spans="1:8" x14ac:dyDescent="0.25">
      <c r="A34" s="53"/>
      <c r="B34" s="69"/>
      <c r="C34" s="70"/>
      <c r="D34" s="119"/>
      <c r="E34" s="120"/>
      <c r="F34" s="120"/>
      <c r="G34" s="126"/>
      <c r="H34" s="53"/>
    </row>
    <row r="35" spans="1:8" x14ac:dyDescent="0.25">
      <c r="A35" s="53"/>
      <c r="B35" s="69"/>
      <c r="C35" s="70"/>
      <c r="D35" s="119"/>
      <c r="E35" s="120"/>
      <c r="F35" s="120"/>
      <c r="G35" s="126"/>
      <c r="H35" s="53"/>
    </row>
    <row r="36" spans="1:8" x14ac:dyDescent="0.25">
      <c r="A36" s="53"/>
      <c r="B36" s="11"/>
      <c r="C36" s="12"/>
      <c r="D36" s="121"/>
      <c r="E36" s="122"/>
      <c r="F36" s="122"/>
      <c r="G36" s="127"/>
      <c r="H36" s="53"/>
    </row>
    <row r="37" spans="1:8" x14ac:dyDescent="0.25">
      <c r="A37" s="53"/>
      <c r="B37" s="11"/>
      <c r="C37" s="12"/>
      <c r="D37" s="121"/>
      <c r="E37" s="122"/>
      <c r="F37" s="122"/>
      <c r="G37" s="127"/>
      <c r="H37" s="53"/>
    </row>
    <row r="38" spans="1:8" x14ac:dyDescent="0.25">
      <c r="A38" s="53"/>
      <c r="B38" s="11"/>
      <c r="C38" s="12"/>
      <c r="D38" s="121"/>
      <c r="E38" s="122"/>
      <c r="F38" s="122"/>
      <c r="G38" s="127"/>
      <c r="H38" s="53"/>
    </row>
    <row r="39" spans="1:8" x14ac:dyDescent="0.25">
      <c r="A39" s="53"/>
      <c r="B39" s="69"/>
      <c r="C39" s="70"/>
      <c r="D39" s="119"/>
      <c r="E39" s="120"/>
      <c r="F39" s="120"/>
      <c r="G39" s="126"/>
      <c r="H39" s="53"/>
    </row>
    <row r="40" spans="1:8" x14ac:dyDescent="0.25">
      <c r="A40" s="53"/>
      <c r="B40" s="69"/>
      <c r="C40" s="70"/>
      <c r="D40" s="119"/>
      <c r="E40" s="120"/>
      <c r="F40" s="120"/>
      <c r="G40" s="126"/>
      <c r="H40" s="53"/>
    </row>
    <row r="41" spans="1:8" ht="16.5" thickBot="1" x14ac:dyDescent="0.3">
      <c r="A41" s="53"/>
      <c r="B41" s="115"/>
      <c r="C41" s="116"/>
      <c r="D41" s="123"/>
      <c r="E41" s="124"/>
      <c r="F41" s="124"/>
      <c r="G41" s="128"/>
      <c r="H41" s="53"/>
    </row>
    <row r="42" spans="1:8" x14ac:dyDescent="0.25">
      <c r="A42" s="53"/>
      <c r="B42" s="53"/>
      <c r="C42" s="53"/>
      <c r="D42" s="53"/>
      <c r="E42" s="53"/>
      <c r="F42" s="53"/>
      <c r="G42" s="53"/>
      <c r="H42" s="53"/>
    </row>
    <row r="43" spans="1:8" x14ac:dyDescent="0.25">
      <c r="B43" s="53"/>
      <c r="C43" s="53"/>
      <c r="D43" s="53"/>
      <c r="E43" s="53"/>
      <c r="F43" s="53"/>
      <c r="G43" s="53"/>
      <c r="H43" s="53"/>
    </row>
    <row r="44" spans="1:8" x14ac:dyDescent="0.25">
      <c r="B44" s="1"/>
      <c r="C44" s="1"/>
      <c r="D44" s="1"/>
      <c r="E44" s="1"/>
      <c r="F44" s="1"/>
    </row>
    <row r="45" spans="1:8" x14ac:dyDescent="0.25">
      <c r="B45" s="1"/>
      <c r="C45" s="1"/>
      <c r="D45" s="1"/>
      <c r="E45" s="1"/>
      <c r="F45" s="1"/>
    </row>
    <row r="46" spans="1:8" x14ac:dyDescent="0.25">
      <c r="B46" s="1"/>
      <c r="C46" s="1"/>
      <c r="D46" s="1"/>
      <c r="E46" s="1"/>
      <c r="F46" s="1"/>
    </row>
    <row r="47" spans="1:8" x14ac:dyDescent="0.25">
      <c r="B47" s="1"/>
      <c r="C47" s="1"/>
      <c r="D47" s="1"/>
      <c r="E47" s="1"/>
      <c r="F47" s="1"/>
    </row>
    <row r="48" spans="1:8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1"/>
      <c r="D50" s="1"/>
      <c r="E50" s="1"/>
      <c r="F50" s="1"/>
    </row>
    <row r="51" spans="2:6" x14ac:dyDescent="0.25">
      <c r="B51" s="1"/>
      <c r="C51" s="1"/>
      <c r="D51" s="1"/>
      <c r="E51" s="1"/>
      <c r="F51" s="1"/>
    </row>
    <row r="52" spans="2:6" x14ac:dyDescent="0.25">
      <c r="B52" s="1"/>
      <c r="C52" s="1"/>
      <c r="D52" s="1"/>
      <c r="E52" s="1"/>
      <c r="F52" s="1"/>
    </row>
    <row r="53" spans="2:6" x14ac:dyDescent="0.25">
      <c r="B53" s="1"/>
      <c r="C53" s="1"/>
      <c r="D53" s="1"/>
      <c r="E53" s="1"/>
      <c r="F53" s="1"/>
    </row>
    <row r="54" spans="2:6" x14ac:dyDescent="0.25">
      <c r="B54" s="1"/>
      <c r="C54" s="1"/>
      <c r="D54" s="1"/>
      <c r="E54" s="1"/>
      <c r="F54" s="1"/>
    </row>
    <row r="55" spans="2:6" x14ac:dyDescent="0.25">
      <c r="B55" s="1"/>
      <c r="C55" s="1"/>
      <c r="D55" s="1"/>
      <c r="E55" s="1"/>
      <c r="F55" s="1"/>
    </row>
    <row r="56" spans="2:6" x14ac:dyDescent="0.25">
      <c r="B56" s="1"/>
      <c r="C56" s="1"/>
      <c r="D56" s="1"/>
      <c r="E56" s="1"/>
      <c r="F56" s="1"/>
    </row>
    <row r="57" spans="2:6" x14ac:dyDescent="0.25">
      <c r="B57" s="1"/>
      <c r="C57" s="1"/>
      <c r="D57" s="1"/>
      <c r="E57" s="1"/>
      <c r="F57" s="1"/>
    </row>
    <row r="58" spans="2:6" x14ac:dyDescent="0.25">
      <c r="B58" s="1"/>
      <c r="C58" s="1"/>
      <c r="D58" s="1"/>
      <c r="E58" s="1"/>
      <c r="F58" s="1"/>
    </row>
    <row r="59" spans="2:6" x14ac:dyDescent="0.25">
      <c r="B59" s="1"/>
      <c r="C59" s="1"/>
      <c r="D59" s="1"/>
      <c r="E59" s="1"/>
      <c r="F59" s="1"/>
    </row>
    <row r="60" spans="2:6" x14ac:dyDescent="0.25">
      <c r="B60" s="1"/>
      <c r="C60" s="1"/>
      <c r="D60" s="1"/>
      <c r="E60" s="1"/>
      <c r="F60" s="1"/>
    </row>
    <row r="61" spans="2:6" x14ac:dyDescent="0.25">
      <c r="B61" s="1"/>
      <c r="C61" s="1"/>
      <c r="D61" s="1"/>
      <c r="E61" s="1"/>
      <c r="F61" s="1"/>
    </row>
    <row r="62" spans="2:6" x14ac:dyDescent="0.25">
      <c r="B62" s="1"/>
      <c r="C62" s="1"/>
      <c r="D62" s="1"/>
      <c r="E62" s="1"/>
      <c r="F62" s="1"/>
    </row>
    <row r="63" spans="2:6" x14ac:dyDescent="0.25">
      <c r="B63" s="1"/>
      <c r="C63" s="1"/>
      <c r="D63" s="1"/>
      <c r="E63" s="1"/>
      <c r="F63" s="1"/>
    </row>
    <row r="64" spans="2:6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  <row r="74" spans="2:6" x14ac:dyDescent="0.25">
      <c r="B74" s="1"/>
      <c r="C74" s="1"/>
      <c r="D74" s="1"/>
      <c r="E74" s="1"/>
      <c r="F74" s="1"/>
    </row>
    <row r="75" spans="2:6" x14ac:dyDescent="0.25">
      <c r="B75" s="1"/>
      <c r="C75" s="1"/>
      <c r="D75" s="1"/>
      <c r="E75" s="1"/>
      <c r="F75" s="1"/>
    </row>
    <row r="76" spans="2:6" x14ac:dyDescent="0.25">
      <c r="B76" s="1"/>
      <c r="C76" s="1"/>
      <c r="D76" s="1"/>
      <c r="E76" s="1"/>
      <c r="F76" s="1"/>
    </row>
    <row r="77" spans="2:6" x14ac:dyDescent="0.25">
      <c r="B77" s="1"/>
      <c r="C77" s="1"/>
      <c r="D77" s="1"/>
      <c r="E77" s="1"/>
      <c r="F77" s="1"/>
    </row>
    <row r="78" spans="2:6" x14ac:dyDescent="0.25">
      <c r="B78" s="1"/>
      <c r="C78" s="1"/>
      <c r="D78" s="1"/>
      <c r="E78" s="1"/>
      <c r="F78" s="1"/>
    </row>
    <row r="79" spans="2:6" x14ac:dyDescent="0.25">
      <c r="B79" s="1"/>
      <c r="C79" s="1"/>
      <c r="D79" s="1"/>
      <c r="E79" s="1"/>
      <c r="F79" s="1"/>
    </row>
    <row r="80" spans="2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  <row r="89" spans="2:6" x14ac:dyDescent="0.25">
      <c r="B89" s="1"/>
      <c r="C89" s="1"/>
      <c r="D89" s="1"/>
      <c r="E89" s="1"/>
      <c r="F89" s="1"/>
    </row>
    <row r="90" spans="2:6" x14ac:dyDescent="0.25">
      <c r="B90" s="1"/>
      <c r="C90" s="1"/>
      <c r="D90" s="1"/>
      <c r="E90" s="1"/>
      <c r="F90" s="1"/>
    </row>
    <row r="91" spans="2:6" x14ac:dyDescent="0.25">
      <c r="B91" s="1"/>
      <c r="C91" s="1"/>
      <c r="D91" s="1"/>
      <c r="E91" s="1"/>
      <c r="F91" s="1"/>
    </row>
    <row r="92" spans="2:6" x14ac:dyDescent="0.25">
      <c r="B92" s="1"/>
      <c r="C92" s="1"/>
      <c r="D92" s="1"/>
      <c r="E92" s="1"/>
      <c r="F92" s="1"/>
    </row>
    <row r="93" spans="2:6" x14ac:dyDescent="0.25">
      <c r="B93" s="1"/>
      <c r="C93" s="1"/>
      <c r="D93" s="1"/>
      <c r="E93" s="1"/>
      <c r="F93" s="1"/>
    </row>
    <row r="94" spans="2:6" x14ac:dyDescent="0.25">
      <c r="B94" s="1"/>
      <c r="C94" s="1"/>
      <c r="D94" s="1"/>
      <c r="E94" s="1"/>
      <c r="F94" s="1"/>
    </row>
    <row r="95" spans="2:6" x14ac:dyDescent="0.25">
      <c r="B95" s="1"/>
      <c r="C95" s="1"/>
      <c r="D95" s="1"/>
      <c r="E95" s="1"/>
      <c r="F95" s="1"/>
    </row>
    <row r="96" spans="2:6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  <row r="122" spans="2:6" x14ac:dyDescent="0.25">
      <c r="B122" s="1"/>
      <c r="C122" s="1"/>
      <c r="D122" s="1"/>
      <c r="E122" s="1"/>
      <c r="F122" s="1"/>
    </row>
    <row r="123" spans="2:6" x14ac:dyDescent="0.25">
      <c r="B123" s="1"/>
      <c r="C123" s="1"/>
      <c r="D123" s="1"/>
      <c r="E123" s="1"/>
      <c r="F123" s="1"/>
    </row>
    <row r="124" spans="2:6" x14ac:dyDescent="0.25">
      <c r="B124" s="1"/>
      <c r="C124" s="1"/>
      <c r="D124" s="1"/>
      <c r="E124" s="1"/>
      <c r="F124" s="1"/>
    </row>
    <row r="125" spans="2:6" x14ac:dyDescent="0.25">
      <c r="B125" s="1"/>
      <c r="C125" s="1"/>
      <c r="D125" s="1"/>
      <c r="E125" s="1"/>
      <c r="F125" s="1"/>
    </row>
    <row r="126" spans="2:6" x14ac:dyDescent="0.25">
      <c r="B126" s="1"/>
      <c r="C126" s="1"/>
      <c r="D126" s="1"/>
      <c r="E126" s="1"/>
      <c r="F126" s="1"/>
    </row>
    <row r="127" spans="2:6" x14ac:dyDescent="0.25">
      <c r="B127" s="1"/>
      <c r="C127" s="1"/>
      <c r="D127" s="1"/>
      <c r="E127" s="1"/>
      <c r="F127" s="1"/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1"/>
      <c r="C130" s="1"/>
      <c r="D130" s="1"/>
      <c r="E130" s="1"/>
      <c r="F130" s="1"/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1"/>
      <c r="C132" s="1"/>
      <c r="D132" s="1"/>
      <c r="E132" s="1"/>
      <c r="F132" s="1"/>
    </row>
    <row r="133" spans="2:6" x14ac:dyDescent="0.25">
      <c r="B133" s="1"/>
      <c r="C133" s="1"/>
      <c r="D133" s="1"/>
      <c r="E133" s="1"/>
      <c r="F133" s="1"/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2" spans="2:6" x14ac:dyDescent="0.25">
      <c r="B142" s="1"/>
      <c r="C142" s="1"/>
      <c r="D142" s="1"/>
      <c r="E142" s="1"/>
      <c r="F142" s="1"/>
    </row>
    <row r="143" spans="2:6" x14ac:dyDescent="0.25">
      <c r="B143" s="1"/>
      <c r="C143" s="1"/>
      <c r="D143" s="1"/>
      <c r="E143" s="1"/>
      <c r="F143" s="1"/>
    </row>
    <row r="144" spans="2:6" x14ac:dyDescent="0.25">
      <c r="B144" s="1"/>
      <c r="C144" s="1"/>
      <c r="D144" s="1"/>
      <c r="E144" s="1"/>
      <c r="F144" s="1"/>
    </row>
    <row r="145" spans="2:6" x14ac:dyDescent="0.25">
      <c r="B145" s="1"/>
      <c r="C145" s="1"/>
      <c r="D145" s="1"/>
      <c r="E145" s="1"/>
      <c r="F145" s="1"/>
    </row>
    <row r="146" spans="2:6" x14ac:dyDescent="0.25">
      <c r="B146" s="1"/>
      <c r="C146" s="1"/>
      <c r="D146" s="1"/>
      <c r="E146" s="1"/>
      <c r="F146" s="1"/>
    </row>
    <row r="147" spans="2:6" x14ac:dyDescent="0.25">
      <c r="B147" s="1"/>
      <c r="C147" s="1"/>
      <c r="D147" s="1"/>
      <c r="E147" s="1"/>
      <c r="F147" s="1"/>
    </row>
    <row r="148" spans="2:6" x14ac:dyDescent="0.25">
      <c r="B148" s="1"/>
      <c r="C148" s="1"/>
      <c r="D148" s="1"/>
      <c r="E148" s="1"/>
      <c r="F148" s="1"/>
    </row>
    <row r="149" spans="2:6" x14ac:dyDescent="0.25">
      <c r="B149" s="1"/>
      <c r="C149" s="1"/>
      <c r="D149" s="1"/>
      <c r="E149" s="1"/>
      <c r="F149" s="1"/>
    </row>
    <row r="150" spans="2:6" x14ac:dyDescent="0.25">
      <c r="B150" s="1"/>
      <c r="C150" s="1"/>
      <c r="D150" s="1"/>
      <c r="E150" s="1"/>
      <c r="F150" s="1"/>
    </row>
    <row r="151" spans="2:6" x14ac:dyDescent="0.25">
      <c r="B151" s="1"/>
      <c r="C151" s="1"/>
      <c r="D151" s="1"/>
      <c r="E151" s="1"/>
      <c r="F151" s="1"/>
    </row>
    <row r="152" spans="2:6" x14ac:dyDescent="0.25">
      <c r="B152" s="1"/>
      <c r="C152" s="1"/>
      <c r="D152" s="1"/>
      <c r="E152" s="1"/>
      <c r="F152" s="1"/>
    </row>
    <row r="153" spans="2:6" x14ac:dyDescent="0.25">
      <c r="B153" s="1"/>
      <c r="C153" s="1"/>
      <c r="D153" s="1"/>
      <c r="E153" s="1"/>
      <c r="F153" s="1"/>
    </row>
    <row r="154" spans="2:6" x14ac:dyDescent="0.25">
      <c r="B154" s="1"/>
      <c r="C154" s="1"/>
      <c r="D154" s="1"/>
      <c r="E154" s="1"/>
      <c r="F154" s="1"/>
    </row>
    <row r="155" spans="2:6" x14ac:dyDescent="0.25">
      <c r="B155" s="1"/>
      <c r="C155" s="1"/>
      <c r="D155" s="1"/>
      <c r="E155" s="1"/>
      <c r="F155" s="1"/>
    </row>
    <row r="156" spans="2:6" x14ac:dyDescent="0.25">
      <c r="B156" s="1"/>
      <c r="C156" s="1"/>
      <c r="D156" s="1"/>
      <c r="E156" s="1"/>
      <c r="F156" s="1"/>
    </row>
    <row r="157" spans="2:6" x14ac:dyDescent="0.25">
      <c r="B157" s="1"/>
      <c r="C157" s="1"/>
      <c r="D157" s="1"/>
      <c r="E157" s="1"/>
      <c r="F157" s="1"/>
    </row>
    <row r="158" spans="2:6" x14ac:dyDescent="0.25">
      <c r="B158" s="1"/>
      <c r="C158" s="1"/>
      <c r="D158" s="1"/>
      <c r="E158" s="1"/>
      <c r="F158" s="1"/>
    </row>
    <row r="159" spans="2:6" x14ac:dyDescent="0.25">
      <c r="B159" s="1"/>
      <c r="C159" s="1"/>
      <c r="D159" s="1"/>
      <c r="E159" s="1"/>
      <c r="F159" s="1"/>
    </row>
    <row r="160" spans="2:6" x14ac:dyDescent="0.25">
      <c r="B160" s="1"/>
      <c r="C160" s="1"/>
      <c r="D160" s="1"/>
      <c r="E160" s="1"/>
      <c r="F160" s="1"/>
    </row>
    <row r="161" spans="2:6" x14ac:dyDescent="0.25">
      <c r="B161" s="1"/>
      <c r="C161" s="1"/>
      <c r="D161" s="1"/>
      <c r="E161" s="1"/>
      <c r="F161" s="1"/>
    </row>
    <row r="162" spans="2:6" x14ac:dyDescent="0.25">
      <c r="B162" s="1"/>
      <c r="C162" s="1"/>
      <c r="D162" s="1"/>
      <c r="E162" s="1"/>
      <c r="F162" s="1"/>
    </row>
    <row r="163" spans="2:6" x14ac:dyDescent="0.25">
      <c r="B163" s="1"/>
      <c r="C163" s="1"/>
      <c r="D163" s="1"/>
      <c r="E163" s="1"/>
      <c r="F163" s="1"/>
    </row>
    <row r="164" spans="2:6" x14ac:dyDescent="0.25">
      <c r="B164" s="1"/>
      <c r="C164" s="1"/>
      <c r="D164" s="1"/>
      <c r="E164" s="1"/>
      <c r="F164" s="1"/>
    </row>
    <row r="165" spans="2:6" x14ac:dyDescent="0.25">
      <c r="B165" s="1"/>
      <c r="C165" s="1"/>
      <c r="D165" s="1"/>
      <c r="E165" s="1"/>
      <c r="F165" s="1"/>
    </row>
    <row r="166" spans="2:6" x14ac:dyDescent="0.25">
      <c r="B166" s="1"/>
      <c r="C166" s="1"/>
      <c r="D166" s="1"/>
      <c r="E166" s="1"/>
      <c r="F166" s="1"/>
    </row>
    <row r="167" spans="2:6" x14ac:dyDescent="0.25">
      <c r="B167" s="1"/>
      <c r="C167" s="1"/>
      <c r="D167" s="1"/>
      <c r="E167" s="1"/>
      <c r="F167" s="1"/>
    </row>
    <row r="168" spans="2:6" x14ac:dyDescent="0.25">
      <c r="B168" s="1"/>
      <c r="C168" s="1"/>
      <c r="D168" s="1"/>
      <c r="E168" s="1"/>
      <c r="F168" s="1"/>
    </row>
    <row r="169" spans="2:6" x14ac:dyDescent="0.25">
      <c r="B169" s="1"/>
      <c r="C169" s="1"/>
      <c r="D169" s="1"/>
      <c r="E169" s="1"/>
      <c r="F169" s="1"/>
    </row>
    <row r="170" spans="2:6" x14ac:dyDescent="0.25">
      <c r="B170" s="1"/>
      <c r="C170" s="1"/>
      <c r="D170" s="1"/>
      <c r="E170" s="1"/>
      <c r="F170" s="1"/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1"/>
      <c r="C172" s="1"/>
      <c r="D172" s="1"/>
      <c r="E172" s="1"/>
      <c r="F172" s="1"/>
    </row>
    <row r="173" spans="2:6" x14ac:dyDescent="0.25">
      <c r="B173" s="1"/>
      <c r="C173" s="1"/>
      <c r="D173" s="1"/>
      <c r="E173" s="1"/>
      <c r="F173" s="1"/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1"/>
      <c r="C175" s="1"/>
      <c r="D175" s="1"/>
      <c r="E175" s="1"/>
      <c r="F175" s="1"/>
    </row>
    <row r="176" spans="2:6" x14ac:dyDescent="0.25">
      <c r="B176" s="1"/>
      <c r="C176" s="1"/>
      <c r="D176" s="1"/>
      <c r="E176" s="1"/>
      <c r="F176" s="1"/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1"/>
      <c r="C178" s="1"/>
      <c r="D178" s="1"/>
      <c r="E178" s="1"/>
      <c r="F178" s="1"/>
    </row>
    <row r="179" spans="2:6" x14ac:dyDescent="0.25">
      <c r="B179" s="1"/>
      <c r="C179" s="1"/>
      <c r="D179" s="1"/>
      <c r="E179" s="1"/>
      <c r="F179" s="1"/>
    </row>
    <row r="180" spans="2:6" x14ac:dyDescent="0.25">
      <c r="B180" s="1"/>
      <c r="C180" s="1"/>
      <c r="D180" s="1"/>
      <c r="E180" s="1"/>
      <c r="F180" s="1"/>
    </row>
    <row r="181" spans="2:6" x14ac:dyDescent="0.25">
      <c r="B181" s="1"/>
      <c r="C181" s="1"/>
      <c r="D181" s="1"/>
      <c r="E181" s="1"/>
      <c r="F181" s="1"/>
    </row>
    <row r="182" spans="2:6" x14ac:dyDescent="0.25">
      <c r="B182" s="1"/>
      <c r="C182" s="1"/>
      <c r="D182" s="1"/>
      <c r="E182" s="1"/>
      <c r="F182" s="1"/>
    </row>
    <row r="183" spans="2:6" x14ac:dyDescent="0.25">
      <c r="B183" s="1"/>
      <c r="C183" s="1"/>
      <c r="D183" s="1"/>
      <c r="E183" s="1"/>
      <c r="F183" s="1"/>
    </row>
    <row r="184" spans="2:6" x14ac:dyDescent="0.25">
      <c r="B184" s="1"/>
      <c r="C184" s="1"/>
      <c r="D184" s="1"/>
      <c r="E184" s="1"/>
      <c r="F184" s="1"/>
    </row>
    <row r="185" spans="2:6" x14ac:dyDescent="0.25">
      <c r="B185" s="1"/>
      <c r="C185" s="1"/>
      <c r="D185" s="1"/>
      <c r="E185" s="1"/>
      <c r="F185" s="1"/>
    </row>
    <row r="186" spans="2:6" x14ac:dyDescent="0.25">
      <c r="B186" s="1"/>
      <c r="C186" s="1"/>
      <c r="D186" s="1"/>
      <c r="E186" s="1"/>
      <c r="F186" s="1"/>
    </row>
    <row r="187" spans="2:6" x14ac:dyDescent="0.25">
      <c r="B187" s="1"/>
      <c r="C187" s="1"/>
      <c r="D187" s="1"/>
      <c r="E187" s="1"/>
      <c r="F187" s="1"/>
    </row>
    <row r="188" spans="2:6" x14ac:dyDescent="0.25">
      <c r="B188" s="1"/>
      <c r="C188" s="1"/>
      <c r="D188" s="1"/>
      <c r="E188" s="1"/>
      <c r="F188" s="1"/>
    </row>
    <row r="189" spans="2:6" x14ac:dyDescent="0.25">
      <c r="B189" s="1"/>
      <c r="C189" s="1"/>
      <c r="D189" s="1"/>
      <c r="E189" s="1"/>
      <c r="F189" s="1"/>
    </row>
    <row r="190" spans="2:6" x14ac:dyDescent="0.25">
      <c r="B190" s="1"/>
      <c r="C190" s="1"/>
      <c r="D190" s="1"/>
      <c r="E190" s="1"/>
      <c r="F190" s="1"/>
    </row>
    <row r="191" spans="2:6" x14ac:dyDescent="0.25">
      <c r="B191" s="1"/>
      <c r="C191" s="1"/>
      <c r="D191" s="1"/>
      <c r="E191" s="1"/>
      <c r="F191" s="1"/>
    </row>
    <row r="192" spans="2:6" x14ac:dyDescent="0.25">
      <c r="B192" s="1"/>
      <c r="C192" s="1"/>
      <c r="D192" s="1"/>
      <c r="E192" s="1"/>
      <c r="F192" s="1"/>
    </row>
    <row r="193" spans="2:6" x14ac:dyDescent="0.25">
      <c r="B193" s="1"/>
      <c r="C193" s="1"/>
      <c r="D193" s="1"/>
      <c r="E193" s="1"/>
      <c r="F193" s="1"/>
    </row>
    <row r="194" spans="2:6" x14ac:dyDescent="0.25">
      <c r="B194" s="1"/>
      <c r="C194" s="1"/>
      <c r="D194" s="1"/>
      <c r="E194" s="1"/>
      <c r="F194" s="1"/>
    </row>
    <row r="195" spans="2:6" x14ac:dyDescent="0.25">
      <c r="B195" s="1"/>
      <c r="C195" s="1"/>
      <c r="D195" s="1"/>
      <c r="E195" s="1"/>
      <c r="F195" s="1"/>
    </row>
    <row r="196" spans="2:6" x14ac:dyDescent="0.25">
      <c r="B196" s="1"/>
      <c r="C196" s="1"/>
      <c r="D196" s="1"/>
      <c r="E196" s="1"/>
      <c r="F196" s="1"/>
    </row>
    <row r="197" spans="2:6" x14ac:dyDescent="0.25">
      <c r="B197" s="1"/>
      <c r="C197" s="1"/>
      <c r="D197" s="1"/>
      <c r="E197" s="1"/>
      <c r="F197" s="1"/>
    </row>
    <row r="198" spans="2:6" x14ac:dyDescent="0.25">
      <c r="B198" s="1"/>
      <c r="C198" s="1"/>
      <c r="D198" s="1"/>
      <c r="E198" s="1"/>
      <c r="F198" s="1"/>
    </row>
    <row r="199" spans="2:6" x14ac:dyDescent="0.25">
      <c r="B199" s="1"/>
      <c r="C199" s="1"/>
      <c r="D199" s="1"/>
      <c r="E199" s="1"/>
      <c r="F199" s="1"/>
    </row>
    <row r="200" spans="2:6" x14ac:dyDescent="0.25">
      <c r="B200" s="1"/>
      <c r="C200" s="1"/>
      <c r="D200" s="1"/>
      <c r="E200" s="1"/>
      <c r="F200" s="1"/>
    </row>
    <row r="201" spans="2:6" x14ac:dyDescent="0.25">
      <c r="B201" s="1"/>
      <c r="C201" s="1"/>
      <c r="D201" s="1"/>
      <c r="E201" s="1"/>
      <c r="F201" s="1"/>
    </row>
    <row r="202" spans="2:6" x14ac:dyDescent="0.25">
      <c r="B202" s="1"/>
      <c r="C202" s="1"/>
      <c r="D202" s="1"/>
      <c r="E202" s="1"/>
      <c r="F202" s="1"/>
    </row>
    <row r="203" spans="2:6" x14ac:dyDescent="0.25">
      <c r="B203" s="1"/>
      <c r="C203" s="1"/>
      <c r="D203" s="1"/>
      <c r="E203" s="1"/>
      <c r="F203" s="1"/>
    </row>
    <row r="204" spans="2:6" x14ac:dyDescent="0.25">
      <c r="B204" s="1"/>
      <c r="C204" s="1"/>
      <c r="D204" s="1"/>
      <c r="E204" s="1"/>
      <c r="F204" s="1"/>
    </row>
    <row r="205" spans="2:6" x14ac:dyDescent="0.25">
      <c r="B205" s="1"/>
      <c r="C205" s="1"/>
      <c r="D205" s="1"/>
      <c r="E205" s="1"/>
      <c r="F205" s="1"/>
    </row>
    <row r="206" spans="2:6" x14ac:dyDescent="0.25">
      <c r="B206" s="1"/>
      <c r="C206" s="1"/>
      <c r="D206" s="1"/>
      <c r="E206" s="1"/>
      <c r="F206" s="1"/>
    </row>
    <row r="207" spans="2:6" x14ac:dyDescent="0.25">
      <c r="B207" s="1"/>
      <c r="C207" s="1"/>
      <c r="D207" s="1"/>
      <c r="E207" s="1"/>
      <c r="F207" s="1"/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1"/>
      <c r="C209" s="1"/>
      <c r="D209" s="1"/>
      <c r="E209" s="1"/>
      <c r="F209" s="1"/>
    </row>
    <row r="210" spans="2:6" x14ac:dyDescent="0.25">
      <c r="B210" s="1"/>
      <c r="C210" s="1"/>
      <c r="D210" s="1"/>
      <c r="E210" s="1"/>
      <c r="F210" s="1"/>
    </row>
    <row r="211" spans="2:6" x14ac:dyDescent="0.25">
      <c r="B211" s="1"/>
      <c r="C211" s="1"/>
      <c r="D211" s="1"/>
      <c r="E211" s="1"/>
      <c r="F211" s="1"/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1"/>
      <c r="C213" s="1"/>
      <c r="D213" s="1"/>
      <c r="E213" s="1"/>
      <c r="F213" s="1"/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1"/>
      <c r="C215" s="1"/>
      <c r="D215" s="1"/>
      <c r="E215" s="1"/>
      <c r="F215" s="1"/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1"/>
      <c r="C218" s="1"/>
      <c r="D218" s="1"/>
      <c r="E218" s="1"/>
      <c r="F218" s="1"/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1"/>
      <c r="C220" s="1"/>
      <c r="D220" s="1"/>
      <c r="E220" s="1"/>
      <c r="F220" s="1"/>
    </row>
    <row r="221" spans="2:6" x14ac:dyDescent="0.25">
      <c r="B221" s="1"/>
      <c r="C221" s="1"/>
      <c r="D221" s="1"/>
      <c r="E221" s="1"/>
      <c r="F221" s="1"/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1"/>
      <c r="C223" s="1"/>
      <c r="D223" s="1"/>
      <c r="E223" s="1"/>
      <c r="F223" s="1"/>
    </row>
    <row r="224" spans="2:6" x14ac:dyDescent="0.25">
      <c r="B224" s="1"/>
      <c r="C224" s="1"/>
      <c r="D224" s="1"/>
      <c r="E224" s="1"/>
      <c r="F224" s="1"/>
    </row>
    <row r="225" spans="2:6" x14ac:dyDescent="0.25">
      <c r="B225" s="1"/>
      <c r="C225" s="1"/>
      <c r="D225" s="1"/>
      <c r="E225" s="1"/>
      <c r="F225" s="1"/>
    </row>
    <row r="226" spans="2:6" x14ac:dyDescent="0.25">
      <c r="B226" s="1"/>
      <c r="C226" s="1"/>
      <c r="D226" s="1"/>
      <c r="E226" s="1"/>
      <c r="F226" s="1"/>
    </row>
    <row r="227" spans="2:6" x14ac:dyDescent="0.25">
      <c r="B227" s="1"/>
      <c r="C227" s="1"/>
      <c r="D227" s="1"/>
      <c r="E227" s="1"/>
      <c r="F227" s="1"/>
    </row>
    <row r="228" spans="2:6" x14ac:dyDescent="0.25">
      <c r="B228" s="1"/>
      <c r="C228" s="1"/>
      <c r="D228" s="1"/>
      <c r="E228" s="1"/>
      <c r="F228" s="1"/>
    </row>
    <row r="229" spans="2:6" x14ac:dyDescent="0.25">
      <c r="B229" s="1"/>
      <c r="C229" s="1"/>
      <c r="D229" s="1"/>
      <c r="E229" s="1"/>
      <c r="F229" s="1"/>
    </row>
    <row r="230" spans="2:6" x14ac:dyDescent="0.25">
      <c r="B230" s="1"/>
      <c r="C230" s="1"/>
      <c r="D230" s="1"/>
      <c r="E230" s="1"/>
      <c r="F230" s="1"/>
    </row>
    <row r="231" spans="2:6" x14ac:dyDescent="0.25">
      <c r="B231" s="1"/>
      <c r="C231" s="1"/>
      <c r="D231" s="1"/>
      <c r="E231" s="1"/>
      <c r="F231" s="1"/>
    </row>
    <row r="232" spans="2:6" x14ac:dyDescent="0.25">
      <c r="B232" s="1"/>
      <c r="C232" s="1"/>
      <c r="D232" s="1"/>
      <c r="E232" s="1"/>
      <c r="F232" s="1"/>
    </row>
    <row r="233" spans="2:6" x14ac:dyDescent="0.25">
      <c r="B233" s="1"/>
      <c r="C233" s="1"/>
      <c r="D233" s="1"/>
      <c r="E233" s="1"/>
      <c r="F233" s="1"/>
    </row>
    <row r="234" spans="2:6" x14ac:dyDescent="0.25">
      <c r="B234" s="1"/>
      <c r="C234" s="1"/>
      <c r="D234" s="1"/>
      <c r="E234" s="1"/>
      <c r="F234" s="1"/>
    </row>
    <row r="235" spans="2:6" x14ac:dyDescent="0.25">
      <c r="B235" s="1"/>
      <c r="C235" s="1"/>
      <c r="D235" s="1"/>
      <c r="E235" s="1"/>
      <c r="F235" s="1"/>
    </row>
    <row r="236" spans="2:6" x14ac:dyDescent="0.25">
      <c r="B236" s="1"/>
      <c r="C236" s="1"/>
      <c r="D236" s="1"/>
      <c r="E236" s="1"/>
      <c r="F236" s="1"/>
    </row>
    <row r="237" spans="2:6" x14ac:dyDescent="0.25">
      <c r="B237" s="1"/>
      <c r="C237" s="1"/>
      <c r="D237" s="1"/>
      <c r="E237" s="1"/>
      <c r="F237" s="1"/>
    </row>
    <row r="238" spans="2:6" x14ac:dyDescent="0.25">
      <c r="B238" s="1"/>
      <c r="C238" s="1"/>
      <c r="D238" s="1"/>
      <c r="E238" s="1"/>
      <c r="F238" s="1"/>
    </row>
    <row r="239" spans="2:6" x14ac:dyDescent="0.25">
      <c r="B239" s="1"/>
      <c r="C239" s="1"/>
      <c r="D239" s="1"/>
      <c r="E239" s="1"/>
      <c r="F239" s="1"/>
    </row>
    <row r="240" spans="2:6" x14ac:dyDescent="0.25">
      <c r="B240" s="1"/>
      <c r="C240" s="1"/>
      <c r="D240" s="1"/>
      <c r="E240" s="1"/>
      <c r="F240" s="1"/>
    </row>
    <row r="241" spans="2:6" x14ac:dyDescent="0.25">
      <c r="B241" s="1"/>
      <c r="C241" s="1"/>
      <c r="D241" s="1"/>
      <c r="E241" s="1"/>
      <c r="F241" s="1"/>
    </row>
    <row r="242" spans="2:6" x14ac:dyDescent="0.25">
      <c r="B242" s="1"/>
      <c r="C242" s="1"/>
      <c r="D242" s="1"/>
      <c r="E242" s="1"/>
      <c r="F242" s="1"/>
    </row>
    <row r="243" spans="2:6" x14ac:dyDescent="0.25">
      <c r="B243" s="1"/>
      <c r="C243" s="1"/>
      <c r="D243" s="1"/>
      <c r="E243" s="1"/>
      <c r="F243" s="1"/>
    </row>
    <row r="244" spans="2:6" x14ac:dyDescent="0.25">
      <c r="B244" s="1"/>
      <c r="C244" s="1"/>
      <c r="D244" s="1"/>
      <c r="E244" s="1"/>
      <c r="F244" s="1"/>
    </row>
    <row r="245" spans="2:6" x14ac:dyDescent="0.25">
      <c r="B245" s="1"/>
      <c r="C245" s="1"/>
      <c r="D245" s="1"/>
      <c r="E245" s="1"/>
      <c r="F245" s="1"/>
    </row>
    <row r="246" spans="2:6" x14ac:dyDescent="0.25">
      <c r="B246" s="1"/>
      <c r="C246" s="1"/>
      <c r="D246" s="1"/>
      <c r="E246" s="1"/>
      <c r="F246" s="1"/>
    </row>
    <row r="247" spans="2:6" x14ac:dyDescent="0.25">
      <c r="B247" s="1"/>
      <c r="C247" s="1"/>
      <c r="D247" s="1"/>
      <c r="E247" s="1"/>
      <c r="F247" s="1"/>
    </row>
    <row r="248" spans="2:6" x14ac:dyDescent="0.25">
      <c r="B248" s="1"/>
      <c r="C248" s="1"/>
      <c r="D248" s="1"/>
      <c r="E248" s="1"/>
      <c r="F248" s="1"/>
    </row>
    <row r="249" spans="2:6" x14ac:dyDescent="0.25">
      <c r="B249" s="1"/>
      <c r="C249" s="1"/>
      <c r="D249" s="1"/>
      <c r="E249" s="1"/>
      <c r="F249" s="1"/>
    </row>
    <row r="250" spans="2:6" x14ac:dyDescent="0.25">
      <c r="B250" s="1"/>
      <c r="C250" s="1"/>
      <c r="D250" s="1"/>
      <c r="E250" s="1"/>
      <c r="F250" s="1"/>
    </row>
    <row r="251" spans="2:6" x14ac:dyDescent="0.25">
      <c r="B251" s="1"/>
      <c r="C251" s="1"/>
      <c r="D251" s="1"/>
      <c r="E251" s="1"/>
      <c r="F251" s="1"/>
    </row>
    <row r="252" spans="2:6" x14ac:dyDescent="0.25">
      <c r="B252" s="1"/>
      <c r="C252" s="1"/>
      <c r="D252" s="1"/>
      <c r="E252" s="1"/>
      <c r="F252" s="1"/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1"/>
      <c r="C254" s="1"/>
      <c r="D254" s="1"/>
      <c r="E254" s="1"/>
      <c r="F254" s="1"/>
    </row>
    <row r="255" spans="2:6" x14ac:dyDescent="0.25">
      <c r="B255" s="1"/>
      <c r="C255" s="1"/>
      <c r="D255" s="1"/>
      <c r="E255" s="1"/>
      <c r="F255" s="1"/>
    </row>
    <row r="256" spans="2:6" x14ac:dyDescent="0.25">
      <c r="B256" s="1"/>
      <c r="C256" s="1"/>
      <c r="D256" s="1"/>
      <c r="E256" s="1"/>
      <c r="F256" s="1"/>
    </row>
    <row r="257" spans="2:6" x14ac:dyDescent="0.25">
      <c r="B257" s="1"/>
      <c r="C257" s="1"/>
      <c r="D257" s="1"/>
      <c r="E257" s="1"/>
      <c r="F257" s="1"/>
    </row>
    <row r="258" spans="2:6" x14ac:dyDescent="0.25">
      <c r="B258" s="1"/>
      <c r="C258" s="1"/>
      <c r="D258" s="1"/>
      <c r="E258" s="1"/>
      <c r="F258" s="1"/>
    </row>
    <row r="259" spans="2:6" x14ac:dyDescent="0.25">
      <c r="B259" s="1"/>
      <c r="C259" s="1"/>
      <c r="D259" s="1"/>
      <c r="E259" s="1"/>
      <c r="F259" s="1"/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1"/>
      <c r="C261" s="1"/>
      <c r="D261" s="1"/>
      <c r="E261" s="1"/>
      <c r="F261" s="1"/>
    </row>
    <row r="262" spans="2:6" x14ac:dyDescent="0.25">
      <c r="B262" s="1"/>
      <c r="C262" s="1"/>
      <c r="D262" s="1"/>
      <c r="E262" s="1"/>
      <c r="F262" s="1"/>
    </row>
    <row r="263" spans="2:6" x14ac:dyDescent="0.25">
      <c r="B263" s="1"/>
      <c r="C263" s="1"/>
      <c r="D263" s="1"/>
      <c r="E263" s="1"/>
      <c r="F263" s="1"/>
    </row>
    <row r="264" spans="2:6" x14ac:dyDescent="0.25">
      <c r="B264" s="1"/>
      <c r="C264" s="1"/>
      <c r="D264" s="1"/>
      <c r="E264" s="1"/>
      <c r="F264" s="1"/>
    </row>
    <row r="265" spans="2:6" x14ac:dyDescent="0.25">
      <c r="B265" s="1"/>
      <c r="C265" s="1"/>
      <c r="D265" s="1"/>
      <c r="E265" s="1"/>
      <c r="F265" s="1"/>
    </row>
    <row r="266" spans="2:6" x14ac:dyDescent="0.25">
      <c r="B266" s="1"/>
      <c r="C266" s="1"/>
      <c r="D266" s="1"/>
      <c r="E266" s="1"/>
      <c r="F266" s="1"/>
    </row>
    <row r="267" spans="2:6" x14ac:dyDescent="0.25">
      <c r="B267" s="1"/>
      <c r="C267" s="1"/>
      <c r="D267" s="1"/>
      <c r="E267" s="1"/>
      <c r="F267" s="1"/>
    </row>
    <row r="268" spans="2:6" x14ac:dyDescent="0.25">
      <c r="B268" s="1"/>
      <c r="C268" s="1"/>
      <c r="D268" s="1"/>
      <c r="E268" s="1"/>
      <c r="F268" s="1"/>
    </row>
    <row r="269" spans="2:6" x14ac:dyDescent="0.25">
      <c r="B269" s="1"/>
      <c r="C269" s="1"/>
      <c r="D269" s="1"/>
      <c r="E269" s="1"/>
      <c r="F269" s="1"/>
    </row>
    <row r="270" spans="2:6" x14ac:dyDescent="0.25">
      <c r="B270" s="1"/>
      <c r="C270" s="1"/>
      <c r="D270" s="1"/>
      <c r="E270" s="1"/>
      <c r="F270" s="1"/>
    </row>
    <row r="271" spans="2:6" x14ac:dyDescent="0.25">
      <c r="B271" s="1"/>
      <c r="C271" s="1"/>
      <c r="D271" s="1"/>
      <c r="E271" s="1"/>
      <c r="F271" s="1"/>
    </row>
    <row r="272" spans="2:6" x14ac:dyDescent="0.25">
      <c r="B272" s="1"/>
      <c r="C272" s="1"/>
      <c r="D272" s="1"/>
      <c r="E272" s="1"/>
      <c r="F272" s="1"/>
    </row>
    <row r="273" spans="2:6" x14ac:dyDescent="0.25">
      <c r="B273" s="1"/>
      <c r="C273" s="1"/>
      <c r="D273" s="1"/>
      <c r="E273" s="1"/>
      <c r="F273" s="1"/>
    </row>
    <row r="274" spans="2:6" x14ac:dyDescent="0.25">
      <c r="B274" s="1"/>
      <c r="C274" s="1"/>
      <c r="D274" s="1"/>
      <c r="E274" s="1"/>
      <c r="F274" s="1"/>
    </row>
    <row r="275" spans="2:6" x14ac:dyDescent="0.25">
      <c r="B275" s="1"/>
      <c r="C275" s="1"/>
      <c r="D275" s="1"/>
      <c r="E275" s="1"/>
      <c r="F275" s="1"/>
    </row>
    <row r="276" spans="2:6" x14ac:dyDescent="0.25">
      <c r="B276" s="1"/>
      <c r="C276" s="1"/>
      <c r="D276" s="1"/>
      <c r="E276" s="1"/>
      <c r="F276" s="1"/>
    </row>
    <row r="277" spans="2:6" x14ac:dyDescent="0.25">
      <c r="B277" s="1"/>
      <c r="C277" s="1"/>
      <c r="D277" s="1"/>
      <c r="E277" s="1"/>
      <c r="F277" s="1"/>
    </row>
    <row r="278" spans="2:6" x14ac:dyDescent="0.25">
      <c r="B278" s="1"/>
      <c r="C278" s="1"/>
      <c r="D278" s="1"/>
      <c r="E278" s="1"/>
      <c r="F278" s="1"/>
    </row>
    <row r="279" spans="2:6" x14ac:dyDescent="0.25">
      <c r="B279" s="1"/>
      <c r="C279" s="1"/>
      <c r="D279" s="1"/>
      <c r="E279" s="1"/>
      <c r="F279" s="1"/>
    </row>
    <row r="280" spans="2:6" x14ac:dyDescent="0.25">
      <c r="B280" s="1"/>
      <c r="C280" s="1"/>
      <c r="D280" s="1"/>
      <c r="E280" s="1"/>
      <c r="F280" s="1"/>
    </row>
    <row r="281" spans="2:6" x14ac:dyDescent="0.25">
      <c r="B281" s="1"/>
      <c r="C281" s="1"/>
      <c r="D281" s="1"/>
      <c r="E281" s="1"/>
      <c r="F281" s="1"/>
    </row>
    <row r="282" spans="2:6" x14ac:dyDescent="0.25">
      <c r="B282" s="1"/>
      <c r="C282" s="1"/>
      <c r="D282" s="1"/>
      <c r="E282" s="1"/>
      <c r="F282" s="1"/>
    </row>
    <row r="283" spans="2:6" x14ac:dyDescent="0.25">
      <c r="B283" s="1"/>
      <c r="C283" s="1"/>
      <c r="D283" s="1"/>
      <c r="E283" s="1"/>
      <c r="F283" s="1"/>
    </row>
    <row r="284" spans="2:6" x14ac:dyDescent="0.25">
      <c r="B284" s="1"/>
      <c r="C284" s="1"/>
      <c r="D284" s="1"/>
      <c r="E284" s="1"/>
      <c r="F284" s="1"/>
    </row>
    <row r="285" spans="2:6" x14ac:dyDescent="0.25">
      <c r="B285" s="1"/>
      <c r="C285" s="1"/>
      <c r="D285" s="1"/>
      <c r="E285" s="1"/>
      <c r="F285" s="1"/>
    </row>
    <row r="286" spans="2:6" x14ac:dyDescent="0.25">
      <c r="B286" s="1"/>
      <c r="C286" s="1"/>
      <c r="D286" s="1"/>
      <c r="E286" s="1"/>
      <c r="F286" s="1"/>
    </row>
    <row r="287" spans="2:6" x14ac:dyDescent="0.25">
      <c r="B287" s="1"/>
      <c r="C287" s="1"/>
      <c r="D287" s="1"/>
      <c r="E287" s="1"/>
      <c r="F287" s="1"/>
    </row>
    <row r="288" spans="2:6" x14ac:dyDescent="0.25">
      <c r="B288" s="1"/>
      <c r="C288" s="1"/>
      <c r="D288" s="1"/>
      <c r="E288" s="1"/>
      <c r="F288" s="1"/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1"/>
      <c r="C290" s="1"/>
      <c r="D290" s="1"/>
      <c r="E290" s="1"/>
      <c r="F290" s="1"/>
    </row>
    <row r="291" spans="2:6" x14ac:dyDescent="0.25">
      <c r="B291" s="1"/>
      <c r="C291" s="1"/>
      <c r="D291" s="1"/>
      <c r="E291" s="1"/>
      <c r="F291" s="1"/>
    </row>
    <row r="292" spans="2:6" x14ac:dyDescent="0.25">
      <c r="B292" s="1"/>
      <c r="C292" s="1"/>
      <c r="D292" s="1"/>
      <c r="E292" s="1"/>
      <c r="F292" s="1"/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1"/>
      <c r="C294" s="1"/>
      <c r="D294" s="1"/>
      <c r="E294" s="1"/>
      <c r="F294" s="1"/>
    </row>
    <row r="295" spans="2:6" x14ac:dyDescent="0.25">
      <c r="B295" s="1"/>
      <c r="C295" s="1"/>
      <c r="D295" s="1"/>
      <c r="E295" s="1"/>
      <c r="F295" s="1"/>
    </row>
    <row r="296" spans="2:6" x14ac:dyDescent="0.25">
      <c r="B296" s="1"/>
      <c r="C296" s="1"/>
      <c r="D296" s="1"/>
      <c r="E296" s="1"/>
      <c r="F296" s="1"/>
    </row>
    <row r="297" spans="2:6" x14ac:dyDescent="0.25">
      <c r="B297" s="1"/>
      <c r="C297" s="1"/>
      <c r="D297" s="1"/>
      <c r="E297" s="1"/>
      <c r="F297" s="1"/>
    </row>
    <row r="298" spans="2:6" x14ac:dyDescent="0.25">
      <c r="B298" s="1"/>
      <c r="C298" s="1"/>
      <c r="D298" s="1"/>
      <c r="E298" s="1"/>
      <c r="F298" s="1"/>
    </row>
    <row r="299" spans="2:6" x14ac:dyDescent="0.25">
      <c r="B299" s="1"/>
      <c r="C299" s="1"/>
      <c r="D299" s="1"/>
      <c r="E299" s="1"/>
      <c r="F299" s="1"/>
    </row>
    <row r="300" spans="2:6" x14ac:dyDescent="0.25">
      <c r="B300" s="1"/>
      <c r="C300" s="1"/>
      <c r="D300" s="1"/>
      <c r="E300" s="1"/>
      <c r="F300" s="1"/>
    </row>
    <row r="301" spans="2:6" x14ac:dyDescent="0.25">
      <c r="B301" s="1"/>
      <c r="C301" s="1"/>
      <c r="D301" s="1"/>
      <c r="E301" s="1"/>
      <c r="F301" s="1"/>
    </row>
    <row r="302" spans="2:6" x14ac:dyDescent="0.25">
      <c r="B302" s="1"/>
      <c r="C302" s="1"/>
      <c r="D302" s="1"/>
      <c r="E302" s="1"/>
      <c r="F302" s="1"/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1"/>
      <c r="C304" s="1"/>
      <c r="D304" s="1"/>
      <c r="E304" s="1"/>
      <c r="F304" s="1"/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1"/>
      <c r="C306" s="1"/>
      <c r="D306" s="1"/>
      <c r="E306" s="1"/>
      <c r="F306" s="1"/>
    </row>
    <row r="307" spans="2:6" x14ac:dyDescent="0.25">
      <c r="B307" s="1"/>
      <c r="C307" s="1"/>
      <c r="D307" s="1"/>
      <c r="E307" s="1"/>
      <c r="F307" s="1"/>
    </row>
    <row r="308" spans="2:6" x14ac:dyDescent="0.25">
      <c r="B308" s="1"/>
      <c r="C308" s="1"/>
      <c r="D308" s="1"/>
      <c r="E308" s="1"/>
      <c r="F308" s="1"/>
    </row>
    <row r="309" spans="2:6" x14ac:dyDescent="0.25">
      <c r="B309" s="1"/>
      <c r="C309" s="1"/>
      <c r="D309" s="1"/>
      <c r="E309" s="1"/>
      <c r="F309" s="1"/>
    </row>
    <row r="310" spans="2:6" x14ac:dyDescent="0.25">
      <c r="B310" s="1"/>
      <c r="C310" s="1"/>
      <c r="D310" s="1"/>
      <c r="E310" s="1"/>
      <c r="F310" s="1"/>
    </row>
    <row r="311" spans="2:6" x14ac:dyDescent="0.25">
      <c r="B311" s="1"/>
      <c r="C311" s="1"/>
      <c r="D311" s="1"/>
      <c r="E311" s="1"/>
      <c r="F311" s="1"/>
    </row>
    <row r="312" spans="2:6" x14ac:dyDescent="0.25">
      <c r="B312" s="1"/>
      <c r="C312" s="1"/>
      <c r="D312" s="1"/>
      <c r="E312" s="1"/>
      <c r="F312" s="1"/>
    </row>
    <row r="313" spans="2:6" x14ac:dyDescent="0.25">
      <c r="B313" s="1"/>
      <c r="C313" s="1"/>
      <c r="D313" s="1"/>
      <c r="E313" s="1"/>
      <c r="F313" s="1"/>
    </row>
    <row r="314" spans="2:6" x14ac:dyDescent="0.25">
      <c r="B314" s="1"/>
      <c r="C314" s="1"/>
      <c r="D314" s="1"/>
      <c r="E314" s="1"/>
      <c r="F314" s="1"/>
    </row>
    <row r="315" spans="2:6" x14ac:dyDescent="0.25">
      <c r="B315" s="1"/>
      <c r="C315" s="1"/>
      <c r="D315" s="1"/>
      <c r="E315" s="1"/>
      <c r="F315" s="1"/>
    </row>
    <row r="316" spans="2:6" x14ac:dyDescent="0.25">
      <c r="B316" s="1"/>
      <c r="C316" s="1"/>
      <c r="D316" s="1"/>
      <c r="E316" s="1"/>
      <c r="F316" s="1"/>
    </row>
    <row r="317" spans="2:6" x14ac:dyDescent="0.25">
      <c r="B317" s="1"/>
      <c r="C317" s="1"/>
      <c r="D317" s="1"/>
      <c r="E317" s="1"/>
      <c r="F317" s="1"/>
    </row>
    <row r="318" spans="2:6" x14ac:dyDescent="0.25">
      <c r="B318" s="1"/>
      <c r="C318" s="1"/>
      <c r="D318" s="1"/>
      <c r="E318" s="1"/>
      <c r="F318" s="1"/>
    </row>
    <row r="319" spans="2:6" x14ac:dyDescent="0.25">
      <c r="B319" s="1"/>
      <c r="C319" s="1"/>
      <c r="D319" s="1"/>
      <c r="E319" s="1"/>
      <c r="F319" s="1"/>
    </row>
    <row r="320" spans="2:6" x14ac:dyDescent="0.25">
      <c r="B320" s="1"/>
      <c r="C320" s="1"/>
      <c r="D320" s="1"/>
      <c r="E320" s="1"/>
      <c r="F320" s="1"/>
    </row>
    <row r="321" spans="2:6" x14ac:dyDescent="0.25">
      <c r="B321" s="1"/>
      <c r="C321" s="1"/>
      <c r="D321" s="1"/>
      <c r="E321" s="1"/>
      <c r="F321" s="1"/>
    </row>
    <row r="322" spans="2:6" x14ac:dyDescent="0.25">
      <c r="B322" s="1"/>
      <c r="C322" s="1"/>
      <c r="D322" s="1"/>
      <c r="E322" s="1"/>
      <c r="F322" s="1"/>
    </row>
    <row r="323" spans="2:6" x14ac:dyDescent="0.25">
      <c r="B323" s="1"/>
      <c r="C323" s="1"/>
      <c r="D323" s="1"/>
      <c r="E323" s="1"/>
      <c r="F323" s="1"/>
    </row>
    <row r="324" spans="2:6" x14ac:dyDescent="0.25">
      <c r="B324" s="1"/>
      <c r="C324" s="1"/>
      <c r="D324" s="1"/>
      <c r="E324" s="1"/>
      <c r="F324" s="1"/>
    </row>
    <row r="325" spans="2:6" x14ac:dyDescent="0.25">
      <c r="B325" s="1"/>
      <c r="C325" s="1"/>
      <c r="D325" s="1"/>
      <c r="E325" s="1"/>
      <c r="F325" s="1"/>
    </row>
    <row r="326" spans="2:6" x14ac:dyDescent="0.25">
      <c r="B326" s="1"/>
      <c r="C326" s="1"/>
      <c r="D326" s="1"/>
      <c r="E326" s="1"/>
      <c r="F326" s="1"/>
    </row>
    <row r="327" spans="2:6" x14ac:dyDescent="0.25">
      <c r="B327" s="1"/>
      <c r="C327" s="1"/>
      <c r="D327" s="1"/>
      <c r="E327" s="1"/>
      <c r="F327" s="1"/>
    </row>
    <row r="328" spans="2:6" x14ac:dyDescent="0.25">
      <c r="B328" s="1"/>
      <c r="C328" s="1"/>
      <c r="D328" s="1"/>
      <c r="E328" s="1"/>
      <c r="F328" s="1"/>
    </row>
    <row r="329" spans="2:6" x14ac:dyDescent="0.25">
      <c r="B329" s="1"/>
      <c r="C329" s="1"/>
      <c r="D329" s="1"/>
      <c r="E329" s="1"/>
      <c r="F329" s="1"/>
    </row>
    <row r="330" spans="2:6" x14ac:dyDescent="0.25">
      <c r="B330" s="1"/>
      <c r="C330" s="1"/>
      <c r="D330" s="1"/>
      <c r="E330" s="1"/>
      <c r="F330" s="1"/>
    </row>
    <row r="331" spans="2:6" x14ac:dyDescent="0.25">
      <c r="B331" s="1"/>
      <c r="C331" s="1"/>
      <c r="D331" s="1"/>
      <c r="E331" s="1"/>
      <c r="F331" s="1"/>
    </row>
    <row r="332" spans="2:6" x14ac:dyDescent="0.25">
      <c r="B332" s="1"/>
      <c r="C332" s="1"/>
      <c r="D332" s="1"/>
      <c r="E332" s="1"/>
      <c r="F332" s="1"/>
    </row>
    <row r="333" spans="2:6" x14ac:dyDescent="0.25">
      <c r="B333" s="1"/>
      <c r="C333" s="1"/>
      <c r="D333" s="1"/>
      <c r="E333" s="1"/>
      <c r="F333" s="1"/>
    </row>
    <row r="334" spans="2:6" x14ac:dyDescent="0.25">
      <c r="B334" s="1"/>
      <c r="C334" s="1"/>
      <c r="D334" s="1"/>
      <c r="E334" s="1"/>
      <c r="F334" s="1"/>
    </row>
    <row r="335" spans="2:6" x14ac:dyDescent="0.25">
      <c r="B335" s="1"/>
      <c r="C335" s="1"/>
      <c r="D335" s="1"/>
      <c r="E335" s="1"/>
      <c r="F335" s="1"/>
    </row>
    <row r="336" spans="2:6" x14ac:dyDescent="0.25">
      <c r="B336" s="1"/>
      <c r="C336" s="1"/>
      <c r="D336" s="1"/>
      <c r="E336" s="1"/>
      <c r="F336" s="1"/>
    </row>
    <row r="337" spans="2:6" x14ac:dyDescent="0.25">
      <c r="B337" s="1"/>
      <c r="C337" s="1"/>
      <c r="D337" s="1"/>
      <c r="E337" s="1"/>
      <c r="F337" s="1"/>
    </row>
    <row r="338" spans="2:6" x14ac:dyDescent="0.25">
      <c r="B338" s="1"/>
      <c r="C338" s="1"/>
      <c r="D338" s="1"/>
      <c r="E338" s="1"/>
      <c r="F338" s="1"/>
    </row>
    <row r="339" spans="2:6" x14ac:dyDescent="0.25">
      <c r="B339" s="1"/>
      <c r="C339" s="1"/>
      <c r="D339" s="1"/>
      <c r="E339" s="1"/>
      <c r="F339" s="1"/>
    </row>
    <row r="340" spans="2:6" x14ac:dyDescent="0.25">
      <c r="B340" s="1"/>
      <c r="C340" s="1"/>
      <c r="D340" s="1"/>
      <c r="E340" s="1"/>
      <c r="F340" s="1"/>
    </row>
    <row r="341" spans="2:6" x14ac:dyDescent="0.25">
      <c r="B341" s="1"/>
      <c r="C341" s="1"/>
      <c r="D341" s="1"/>
      <c r="E341" s="1"/>
      <c r="F341" s="1"/>
    </row>
    <row r="342" spans="2:6" x14ac:dyDescent="0.25">
      <c r="B342" s="1"/>
      <c r="C342" s="1"/>
      <c r="D342" s="1"/>
      <c r="E342" s="1"/>
      <c r="F342" s="1"/>
    </row>
    <row r="343" spans="2:6" x14ac:dyDescent="0.25">
      <c r="B343" s="1"/>
      <c r="C343" s="1"/>
      <c r="D343" s="1"/>
      <c r="E343" s="1"/>
      <c r="F343" s="1"/>
    </row>
    <row r="344" spans="2:6" x14ac:dyDescent="0.25">
      <c r="B344" s="1"/>
      <c r="C344" s="1"/>
      <c r="D344" s="1"/>
      <c r="E344" s="1"/>
      <c r="F344" s="1"/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1"/>
      <c r="C346" s="1"/>
      <c r="D346" s="1"/>
      <c r="E346" s="1"/>
      <c r="F346" s="1"/>
    </row>
    <row r="347" spans="2:6" x14ac:dyDescent="0.25">
      <c r="B347" s="1"/>
      <c r="C347" s="1"/>
      <c r="D347" s="1"/>
      <c r="E347" s="1"/>
      <c r="F347" s="1"/>
    </row>
    <row r="348" spans="2:6" x14ac:dyDescent="0.25">
      <c r="B348" s="1"/>
      <c r="C348" s="1"/>
      <c r="D348" s="1"/>
      <c r="E348" s="1"/>
      <c r="F348" s="1"/>
    </row>
    <row r="349" spans="2:6" x14ac:dyDescent="0.25">
      <c r="B349" s="1"/>
      <c r="C349" s="1"/>
      <c r="D349" s="1"/>
      <c r="E349" s="1"/>
      <c r="F349" s="1"/>
    </row>
    <row r="350" spans="2:6" x14ac:dyDescent="0.25">
      <c r="B350" s="1"/>
      <c r="C350" s="1"/>
      <c r="D350" s="1"/>
      <c r="E350" s="1"/>
      <c r="F350" s="1"/>
    </row>
    <row r="351" spans="2:6" x14ac:dyDescent="0.25">
      <c r="B351" s="1"/>
      <c r="C351" s="1"/>
      <c r="D351" s="1"/>
      <c r="E351" s="1"/>
      <c r="F351" s="1"/>
    </row>
    <row r="352" spans="2:6" x14ac:dyDescent="0.25">
      <c r="B352" s="1"/>
      <c r="C352" s="1"/>
      <c r="D352" s="1"/>
      <c r="E352" s="1"/>
      <c r="F352" s="1"/>
    </row>
    <row r="353" spans="2:6" x14ac:dyDescent="0.25">
      <c r="B353" s="1"/>
      <c r="C353" s="1"/>
      <c r="D353" s="1"/>
      <c r="E353" s="1"/>
      <c r="F353" s="1"/>
    </row>
    <row r="354" spans="2:6" x14ac:dyDescent="0.25">
      <c r="B354" s="1"/>
      <c r="C354" s="1"/>
      <c r="D354" s="1"/>
      <c r="E354" s="1"/>
      <c r="F354" s="1"/>
    </row>
    <row r="355" spans="2:6" x14ac:dyDescent="0.25">
      <c r="B355" s="1"/>
      <c r="C355" s="1"/>
      <c r="D355" s="1"/>
      <c r="E355" s="1"/>
      <c r="F355" s="1"/>
    </row>
    <row r="356" spans="2:6" x14ac:dyDescent="0.25">
      <c r="B356" s="1"/>
      <c r="C356" s="1"/>
      <c r="D356" s="1"/>
      <c r="E356" s="1"/>
      <c r="F356" s="1"/>
    </row>
    <row r="357" spans="2:6" x14ac:dyDescent="0.25">
      <c r="B357" s="1"/>
      <c r="C357" s="1"/>
      <c r="D357" s="1"/>
      <c r="E357" s="1"/>
      <c r="F357" s="1"/>
    </row>
    <row r="358" spans="2:6" x14ac:dyDescent="0.25">
      <c r="B358" s="1"/>
      <c r="C358" s="1"/>
      <c r="D358" s="1"/>
      <c r="E358" s="1"/>
      <c r="F358" s="1"/>
    </row>
    <row r="359" spans="2:6" x14ac:dyDescent="0.25">
      <c r="B359" s="1"/>
      <c r="C359" s="1"/>
      <c r="D359" s="1"/>
      <c r="E359" s="1"/>
      <c r="F359" s="1"/>
    </row>
    <row r="360" spans="2:6" x14ac:dyDescent="0.25">
      <c r="B360" s="1"/>
      <c r="C360" s="1"/>
      <c r="D360" s="1"/>
      <c r="E360" s="1"/>
      <c r="F360" s="1"/>
    </row>
    <row r="361" spans="2:6" x14ac:dyDescent="0.25">
      <c r="B361" s="1"/>
      <c r="C361" s="1"/>
      <c r="D361" s="1"/>
      <c r="E361" s="1"/>
      <c r="F361" s="1"/>
    </row>
    <row r="362" spans="2:6" x14ac:dyDescent="0.25">
      <c r="B362" s="1"/>
      <c r="C362" s="1"/>
      <c r="D362" s="1"/>
      <c r="E362" s="1"/>
      <c r="F362" s="1"/>
    </row>
    <row r="363" spans="2:6" x14ac:dyDescent="0.25">
      <c r="B363" s="1"/>
      <c r="C363" s="1"/>
      <c r="D363" s="1"/>
      <c r="E363" s="1"/>
      <c r="F363" s="1"/>
    </row>
    <row r="364" spans="2:6" x14ac:dyDescent="0.25">
      <c r="B364" s="1"/>
      <c r="C364" s="1"/>
      <c r="D364" s="1"/>
      <c r="E364" s="1"/>
      <c r="F364" s="1"/>
    </row>
    <row r="365" spans="2:6" x14ac:dyDescent="0.25">
      <c r="B365" s="1"/>
      <c r="C365" s="1"/>
      <c r="D365" s="1"/>
      <c r="E365" s="1"/>
      <c r="F365" s="1"/>
    </row>
    <row r="366" spans="2:6" x14ac:dyDescent="0.25">
      <c r="B366" s="1"/>
      <c r="C366" s="1"/>
      <c r="D366" s="1"/>
      <c r="E366" s="1"/>
      <c r="F366" s="1"/>
    </row>
    <row r="367" spans="2:6" x14ac:dyDescent="0.25">
      <c r="B367" s="1"/>
      <c r="C367" s="1"/>
      <c r="D367" s="1"/>
      <c r="E367" s="1"/>
      <c r="F367" s="1"/>
    </row>
    <row r="368" spans="2:6" x14ac:dyDescent="0.25">
      <c r="B368" s="1"/>
      <c r="C368" s="1"/>
      <c r="D368" s="1"/>
      <c r="E368" s="1"/>
      <c r="F368" s="1"/>
    </row>
    <row r="369" spans="2:6" x14ac:dyDescent="0.25">
      <c r="B369" s="1"/>
      <c r="C369" s="1"/>
      <c r="D369" s="1"/>
      <c r="E369" s="1"/>
      <c r="F369" s="1"/>
    </row>
    <row r="370" spans="2:6" x14ac:dyDescent="0.25">
      <c r="B370" s="1"/>
      <c r="C370" s="1"/>
      <c r="D370" s="1"/>
      <c r="E370" s="1"/>
      <c r="F370" s="1"/>
    </row>
    <row r="371" spans="2:6" x14ac:dyDescent="0.25">
      <c r="B371" s="1"/>
      <c r="C371" s="1"/>
      <c r="D371" s="1"/>
      <c r="E371" s="1"/>
      <c r="F371" s="1"/>
    </row>
    <row r="372" spans="2:6" x14ac:dyDescent="0.25">
      <c r="B372" s="1"/>
      <c r="C372" s="1"/>
      <c r="D372" s="1"/>
      <c r="E372" s="1"/>
      <c r="F372" s="1"/>
    </row>
    <row r="373" spans="2:6" x14ac:dyDescent="0.25">
      <c r="B373" s="1"/>
      <c r="C373" s="1"/>
      <c r="D373" s="1"/>
      <c r="E373" s="1"/>
      <c r="F373" s="1"/>
    </row>
    <row r="374" spans="2:6" x14ac:dyDescent="0.25">
      <c r="B374" s="1"/>
      <c r="C374" s="1"/>
      <c r="D374" s="1"/>
      <c r="E374" s="1"/>
      <c r="F374" s="1"/>
    </row>
    <row r="375" spans="2:6" x14ac:dyDescent="0.25">
      <c r="B375" s="1"/>
      <c r="C375" s="1"/>
      <c r="D375" s="1"/>
      <c r="E375" s="1"/>
      <c r="F375" s="1"/>
    </row>
    <row r="376" spans="2:6" x14ac:dyDescent="0.25">
      <c r="B376" s="1"/>
      <c r="C376" s="1"/>
      <c r="D376" s="1"/>
      <c r="E376" s="1"/>
      <c r="F376" s="1"/>
    </row>
    <row r="377" spans="2:6" x14ac:dyDescent="0.25">
      <c r="B377" s="1"/>
      <c r="C377" s="1"/>
      <c r="D377" s="1"/>
      <c r="E377" s="1"/>
      <c r="F377" s="1"/>
    </row>
    <row r="378" spans="2:6" x14ac:dyDescent="0.25">
      <c r="B378" s="1"/>
      <c r="C378" s="1"/>
      <c r="D378" s="1"/>
      <c r="E378" s="1"/>
      <c r="F378" s="1"/>
    </row>
    <row r="379" spans="2:6" x14ac:dyDescent="0.25">
      <c r="B379" s="1"/>
      <c r="C379" s="1"/>
      <c r="D379" s="1"/>
      <c r="E379" s="1"/>
      <c r="F379" s="1"/>
    </row>
    <row r="380" spans="2:6" x14ac:dyDescent="0.25">
      <c r="B380" s="1"/>
      <c r="C380" s="1"/>
      <c r="D380" s="1"/>
      <c r="E380" s="1"/>
      <c r="F380" s="1"/>
    </row>
    <row r="381" spans="2:6" x14ac:dyDescent="0.25">
      <c r="B381" s="1"/>
      <c r="C381" s="1"/>
      <c r="D381" s="1"/>
      <c r="E381" s="1"/>
      <c r="F381" s="1"/>
    </row>
    <row r="382" spans="2:6" x14ac:dyDescent="0.25">
      <c r="B382" s="1"/>
      <c r="C382" s="1"/>
      <c r="D382" s="1"/>
      <c r="E382" s="1"/>
      <c r="F382" s="1"/>
    </row>
    <row r="383" spans="2:6" x14ac:dyDescent="0.25">
      <c r="B383" s="1"/>
      <c r="C383" s="1"/>
      <c r="D383" s="1"/>
      <c r="E383" s="1"/>
      <c r="F383" s="1"/>
    </row>
    <row r="384" spans="2:6" x14ac:dyDescent="0.25">
      <c r="B384" s="1"/>
      <c r="C384" s="1"/>
      <c r="D384" s="1"/>
      <c r="E384" s="1"/>
      <c r="F384" s="1"/>
    </row>
    <row r="385" spans="2:6" x14ac:dyDescent="0.25">
      <c r="B385" s="1"/>
      <c r="C385" s="1"/>
      <c r="D385" s="1"/>
      <c r="E385" s="1"/>
      <c r="F385" s="1"/>
    </row>
    <row r="386" spans="2:6" x14ac:dyDescent="0.25">
      <c r="B386" s="1"/>
      <c r="C386" s="1"/>
      <c r="D386" s="1"/>
      <c r="E386" s="1"/>
      <c r="F386" s="1"/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1"/>
      <c r="C388" s="1"/>
      <c r="D388" s="1"/>
      <c r="E388" s="1"/>
      <c r="F388" s="1"/>
    </row>
    <row r="389" spans="2:6" x14ac:dyDescent="0.25">
      <c r="B389" s="1"/>
      <c r="C389" s="1"/>
      <c r="D389" s="1"/>
      <c r="E389" s="1"/>
      <c r="F389" s="1"/>
    </row>
    <row r="390" spans="2:6" x14ac:dyDescent="0.25">
      <c r="B390" s="1"/>
      <c r="C390" s="1"/>
      <c r="D390" s="1"/>
      <c r="E390" s="1"/>
      <c r="F390" s="1"/>
    </row>
    <row r="391" spans="2:6" x14ac:dyDescent="0.25">
      <c r="B391" s="1"/>
      <c r="C391" s="1"/>
      <c r="D391" s="1"/>
      <c r="E391" s="1"/>
      <c r="F391" s="1"/>
    </row>
    <row r="392" spans="2:6" x14ac:dyDescent="0.25">
      <c r="B392" s="1"/>
      <c r="C392" s="1"/>
      <c r="D392" s="1"/>
      <c r="E392" s="1"/>
      <c r="F392" s="1"/>
    </row>
    <row r="393" spans="2:6" x14ac:dyDescent="0.25">
      <c r="B393" s="1"/>
      <c r="C393" s="1"/>
      <c r="D393" s="1"/>
      <c r="E393" s="1"/>
      <c r="F393" s="1"/>
    </row>
    <row r="394" spans="2:6" x14ac:dyDescent="0.25">
      <c r="B394" s="1"/>
      <c r="C394" s="1"/>
      <c r="D394" s="1"/>
      <c r="E394" s="1"/>
      <c r="F394" s="1"/>
    </row>
    <row r="395" spans="2:6" x14ac:dyDescent="0.25">
      <c r="B395" s="1"/>
      <c r="C395" s="1"/>
      <c r="D395" s="1"/>
      <c r="E395" s="1"/>
      <c r="F395" s="1"/>
    </row>
    <row r="396" spans="2:6" x14ac:dyDescent="0.25">
      <c r="B396" s="1"/>
      <c r="C396" s="1"/>
      <c r="D396" s="1"/>
      <c r="E396" s="1"/>
      <c r="F396" s="1"/>
    </row>
    <row r="397" spans="2:6" x14ac:dyDescent="0.25">
      <c r="B397" s="1"/>
      <c r="C397" s="1"/>
      <c r="D397" s="1"/>
      <c r="E397" s="1"/>
      <c r="F397" s="1"/>
    </row>
    <row r="398" spans="2:6" x14ac:dyDescent="0.25">
      <c r="B398" s="1"/>
      <c r="C398" s="1"/>
      <c r="D398" s="1"/>
      <c r="E398" s="1"/>
      <c r="F398" s="1"/>
    </row>
    <row r="399" spans="2:6" x14ac:dyDescent="0.25">
      <c r="B399" s="1"/>
      <c r="C399" s="1"/>
      <c r="D399" s="1"/>
      <c r="E399" s="1"/>
      <c r="F399" s="1"/>
    </row>
    <row r="400" spans="2:6" x14ac:dyDescent="0.25">
      <c r="B400" s="1"/>
      <c r="C400" s="1"/>
      <c r="D400" s="1"/>
      <c r="E400" s="1"/>
      <c r="F400" s="1"/>
    </row>
    <row r="401" spans="2:6" x14ac:dyDescent="0.25">
      <c r="B401" s="1"/>
      <c r="C401" s="1"/>
      <c r="D401" s="1"/>
      <c r="E401" s="1"/>
      <c r="F401" s="1"/>
    </row>
    <row r="402" spans="2:6" x14ac:dyDescent="0.25">
      <c r="B402" s="1"/>
      <c r="C402" s="1"/>
      <c r="D402" s="1"/>
      <c r="E402" s="1"/>
      <c r="F402" s="1"/>
    </row>
    <row r="403" spans="2:6" x14ac:dyDescent="0.25">
      <c r="B403" s="1"/>
      <c r="C403" s="1"/>
      <c r="D403" s="1"/>
      <c r="E403" s="1"/>
      <c r="F403" s="1"/>
    </row>
    <row r="404" spans="2:6" x14ac:dyDescent="0.25">
      <c r="B404" s="1"/>
      <c r="C404" s="1"/>
      <c r="D404" s="1"/>
      <c r="E404" s="1"/>
      <c r="F404" s="1"/>
    </row>
    <row r="405" spans="2:6" x14ac:dyDescent="0.25">
      <c r="B405" s="1"/>
      <c r="C405" s="1"/>
      <c r="D405" s="1"/>
      <c r="E405" s="1"/>
      <c r="F405" s="1"/>
    </row>
    <row r="406" spans="2:6" x14ac:dyDescent="0.25">
      <c r="B406" s="1"/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/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1"/>
      <c r="C409" s="1"/>
      <c r="D409" s="1"/>
      <c r="E409" s="1"/>
      <c r="F409" s="1"/>
    </row>
    <row r="410" spans="2:6" x14ac:dyDescent="0.25">
      <c r="B410" s="1"/>
      <c r="C410" s="1"/>
      <c r="D410" s="1"/>
      <c r="E410" s="1"/>
      <c r="F410" s="1"/>
    </row>
    <row r="411" spans="2:6" x14ac:dyDescent="0.25">
      <c r="B411" s="1"/>
      <c r="C411" s="1"/>
      <c r="D411" s="1"/>
      <c r="E411" s="1"/>
      <c r="F411" s="1"/>
    </row>
    <row r="412" spans="2:6" x14ac:dyDescent="0.25">
      <c r="B412" s="1"/>
      <c r="C412" s="1"/>
      <c r="D412" s="1"/>
      <c r="E412" s="1"/>
      <c r="F412" s="1"/>
    </row>
    <row r="413" spans="2:6" x14ac:dyDescent="0.25">
      <c r="B413" s="1"/>
      <c r="C413" s="1"/>
      <c r="D413" s="1"/>
      <c r="E413" s="1"/>
      <c r="F413" s="1"/>
    </row>
    <row r="414" spans="2:6" x14ac:dyDescent="0.25">
      <c r="B414" s="1"/>
      <c r="C414" s="1"/>
      <c r="D414" s="1"/>
      <c r="E414" s="1"/>
      <c r="F414" s="1"/>
    </row>
    <row r="415" spans="2:6" x14ac:dyDescent="0.25">
      <c r="B415" s="1"/>
      <c r="C415" s="1"/>
      <c r="D415" s="1"/>
      <c r="E415" s="1"/>
      <c r="F415" s="1"/>
    </row>
    <row r="416" spans="2:6" x14ac:dyDescent="0.25">
      <c r="B416" s="1"/>
      <c r="C416" s="1"/>
      <c r="D416" s="1"/>
      <c r="E416" s="1"/>
      <c r="F416" s="1"/>
    </row>
    <row r="417" spans="2:6" x14ac:dyDescent="0.25">
      <c r="B417" s="1"/>
      <c r="C417" s="1"/>
      <c r="D417" s="1"/>
      <c r="E417" s="1"/>
      <c r="F417" s="1"/>
    </row>
    <row r="418" spans="2:6" x14ac:dyDescent="0.25">
      <c r="B418" s="1"/>
      <c r="C418" s="1"/>
      <c r="D418" s="1"/>
      <c r="E418" s="1"/>
      <c r="F418" s="1"/>
    </row>
    <row r="419" spans="2:6" x14ac:dyDescent="0.25">
      <c r="B419" s="1"/>
      <c r="C419" s="1"/>
      <c r="D419" s="1"/>
      <c r="E419" s="1"/>
      <c r="F419" s="1"/>
    </row>
    <row r="420" spans="2:6" x14ac:dyDescent="0.25">
      <c r="B420" s="1"/>
      <c r="C420" s="1"/>
      <c r="D420" s="1"/>
      <c r="E420" s="1"/>
      <c r="F420" s="1"/>
    </row>
    <row r="421" spans="2:6" x14ac:dyDescent="0.25">
      <c r="B421" s="1"/>
      <c r="C421" s="1"/>
      <c r="D421" s="1"/>
      <c r="E421" s="1"/>
      <c r="F421" s="1"/>
    </row>
    <row r="422" spans="2:6" x14ac:dyDescent="0.25">
      <c r="B422" s="1"/>
      <c r="C422" s="1"/>
      <c r="D422" s="1"/>
      <c r="E422" s="1"/>
      <c r="F422" s="1"/>
    </row>
    <row r="423" spans="2:6" x14ac:dyDescent="0.25">
      <c r="B423" s="1"/>
      <c r="C423" s="1"/>
      <c r="D423" s="1"/>
      <c r="E423" s="1"/>
      <c r="F423" s="1"/>
    </row>
    <row r="424" spans="2:6" x14ac:dyDescent="0.25">
      <c r="B424" s="1"/>
      <c r="C424" s="1"/>
      <c r="D424" s="1"/>
      <c r="E424" s="1"/>
      <c r="F424" s="1"/>
    </row>
    <row r="425" spans="2:6" x14ac:dyDescent="0.25">
      <c r="B425" s="1"/>
      <c r="C425" s="1"/>
      <c r="D425" s="1"/>
      <c r="E425" s="1"/>
      <c r="F425" s="1"/>
    </row>
    <row r="426" spans="2:6" x14ac:dyDescent="0.25">
      <c r="B426" s="1"/>
      <c r="C426" s="1"/>
      <c r="D426" s="1"/>
      <c r="E426" s="1"/>
      <c r="F426" s="1"/>
    </row>
    <row r="427" spans="2:6" x14ac:dyDescent="0.25">
      <c r="B427" s="1"/>
      <c r="C427" s="1"/>
      <c r="D427" s="1"/>
      <c r="E427" s="1"/>
      <c r="F427" s="1"/>
    </row>
    <row r="428" spans="2:6" x14ac:dyDescent="0.25">
      <c r="B428" s="1"/>
      <c r="C428" s="1"/>
      <c r="D428" s="1"/>
      <c r="E428" s="1"/>
      <c r="F428" s="1"/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1"/>
      <c r="C430" s="1"/>
      <c r="D430" s="1"/>
      <c r="E430" s="1"/>
      <c r="F430" s="1"/>
    </row>
    <row r="431" spans="2:6" x14ac:dyDescent="0.25">
      <c r="B431" s="1"/>
      <c r="C431" s="1"/>
      <c r="D431" s="1"/>
      <c r="E431" s="1"/>
      <c r="F431" s="1"/>
    </row>
    <row r="432" spans="2:6" x14ac:dyDescent="0.25">
      <c r="B432" s="1"/>
      <c r="C432" s="1"/>
      <c r="D432" s="1"/>
      <c r="E432" s="1"/>
      <c r="F432" s="1"/>
    </row>
    <row r="433" spans="2:6" x14ac:dyDescent="0.25">
      <c r="B433" s="1"/>
      <c r="C433" s="1"/>
      <c r="D433" s="1"/>
      <c r="E433" s="1"/>
      <c r="F433" s="1"/>
    </row>
    <row r="434" spans="2:6" x14ac:dyDescent="0.25">
      <c r="B434" s="1"/>
      <c r="C434" s="1"/>
      <c r="D434" s="1"/>
      <c r="E434" s="1"/>
      <c r="F434" s="1"/>
    </row>
    <row r="435" spans="2:6" x14ac:dyDescent="0.25">
      <c r="B435" s="1"/>
      <c r="C435" s="1"/>
      <c r="D435" s="1"/>
      <c r="E435" s="1"/>
      <c r="F435" s="1"/>
    </row>
    <row r="436" spans="2:6" x14ac:dyDescent="0.25">
      <c r="B436" s="1"/>
      <c r="C436" s="1"/>
      <c r="D436" s="1"/>
      <c r="E436" s="1"/>
      <c r="F436" s="1"/>
    </row>
    <row r="437" spans="2:6" x14ac:dyDescent="0.25">
      <c r="B437" s="1"/>
      <c r="C437" s="1"/>
      <c r="D437" s="1"/>
      <c r="E437" s="1"/>
      <c r="F437" s="1"/>
    </row>
    <row r="438" spans="2:6" x14ac:dyDescent="0.25">
      <c r="B438" s="1"/>
      <c r="C438" s="1"/>
      <c r="D438" s="1"/>
      <c r="E438" s="1"/>
      <c r="F438" s="1"/>
    </row>
    <row r="439" spans="2:6" x14ac:dyDescent="0.25">
      <c r="B439" s="1"/>
      <c r="C439" s="1"/>
      <c r="D439" s="1"/>
      <c r="E439" s="1"/>
      <c r="F439" s="1"/>
    </row>
    <row r="440" spans="2:6" x14ac:dyDescent="0.25">
      <c r="B440" s="1"/>
      <c r="C440" s="1"/>
      <c r="D440" s="1"/>
      <c r="E440" s="1"/>
      <c r="F440" s="1"/>
    </row>
    <row r="441" spans="2:6" x14ac:dyDescent="0.25">
      <c r="B441" s="1"/>
      <c r="C441" s="1"/>
      <c r="D441" s="1"/>
      <c r="E441" s="1"/>
      <c r="F441" s="1"/>
    </row>
    <row r="442" spans="2:6" x14ac:dyDescent="0.25">
      <c r="B442" s="1"/>
      <c r="C442" s="1"/>
      <c r="D442" s="1"/>
      <c r="E442" s="1"/>
      <c r="F442" s="1"/>
    </row>
    <row r="443" spans="2:6" x14ac:dyDescent="0.25">
      <c r="B443" s="1"/>
      <c r="C443" s="1"/>
      <c r="D443" s="1"/>
      <c r="E443" s="1"/>
      <c r="F443" s="1"/>
    </row>
    <row r="444" spans="2:6" x14ac:dyDescent="0.25">
      <c r="B444" s="1"/>
      <c r="C444" s="1"/>
      <c r="D444" s="1"/>
      <c r="E444" s="1"/>
      <c r="F444" s="1"/>
    </row>
    <row r="445" spans="2:6" x14ac:dyDescent="0.25">
      <c r="B445" s="1"/>
      <c r="C445" s="1"/>
      <c r="D445" s="1"/>
      <c r="E445" s="1"/>
      <c r="F445" s="1"/>
    </row>
    <row r="446" spans="2:6" x14ac:dyDescent="0.25">
      <c r="B446" s="1"/>
      <c r="C446" s="1"/>
      <c r="D446" s="1"/>
      <c r="E446" s="1"/>
      <c r="F446" s="1"/>
    </row>
    <row r="447" spans="2:6" x14ac:dyDescent="0.25">
      <c r="B447" s="1"/>
      <c r="C447" s="1"/>
      <c r="D447" s="1"/>
      <c r="E447" s="1"/>
      <c r="F447" s="1"/>
    </row>
    <row r="448" spans="2:6" x14ac:dyDescent="0.25">
      <c r="B448" s="1"/>
      <c r="C448" s="1"/>
      <c r="D448" s="1"/>
      <c r="E448" s="1"/>
      <c r="F448" s="1"/>
    </row>
    <row r="449" spans="2:6" x14ac:dyDescent="0.25">
      <c r="B449" s="1"/>
      <c r="C449" s="1"/>
      <c r="D449" s="1"/>
      <c r="E449" s="1"/>
      <c r="F449" s="1"/>
    </row>
    <row r="450" spans="2:6" x14ac:dyDescent="0.25">
      <c r="B450" s="1"/>
      <c r="C450" s="1"/>
      <c r="D450" s="1"/>
      <c r="E450" s="1"/>
      <c r="F450" s="1"/>
    </row>
    <row r="451" spans="2:6" x14ac:dyDescent="0.25">
      <c r="B451" s="1"/>
      <c r="C451" s="1"/>
      <c r="D451" s="1"/>
      <c r="E451" s="1"/>
      <c r="F451" s="1"/>
    </row>
    <row r="452" spans="2:6" x14ac:dyDescent="0.25">
      <c r="B452" s="1"/>
      <c r="C452" s="1"/>
      <c r="D452" s="1"/>
      <c r="E452" s="1"/>
      <c r="F452" s="1"/>
    </row>
    <row r="453" spans="2:6" x14ac:dyDescent="0.25">
      <c r="B453" s="1"/>
      <c r="C453" s="1"/>
      <c r="D453" s="1"/>
      <c r="E453" s="1"/>
      <c r="F453" s="1"/>
    </row>
    <row r="454" spans="2:6" x14ac:dyDescent="0.25">
      <c r="B454" s="1"/>
      <c r="C454" s="1"/>
      <c r="D454" s="1"/>
      <c r="E454" s="1"/>
      <c r="F454" s="1"/>
    </row>
    <row r="455" spans="2:6" x14ac:dyDescent="0.25">
      <c r="B455" s="1"/>
      <c r="C455" s="1"/>
      <c r="D455" s="1"/>
      <c r="E455" s="1"/>
      <c r="F455" s="1"/>
    </row>
    <row r="456" spans="2:6" x14ac:dyDescent="0.25">
      <c r="B456" s="1"/>
      <c r="C456" s="1"/>
      <c r="D456" s="1"/>
      <c r="E456" s="1"/>
      <c r="F456" s="1"/>
    </row>
    <row r="457" spans="2:6" x14ac:dyDescent="0.25">
      <c r="B457" s="1"/>
      <c r="C457" s="1"/>
      <c r="D457" s="1"/>
      <c r="E457" s="1"/>
      <c r="F457" s="1"/>
    </row>
    <row r="458" spans="2:6" x14ac:dyDescent="0.25">
      <c r="B458" s="1"/>
      <c r="C458" s="1"/>
      <c r="D458" s="1"/>
      <c r="E458" s="1"/>
      <c r="F458" s="1"/>
    </row>
    <row r="459" spans="2:6" x14ac:dyDescent="0.25">
      <c r="B459" s="1"/>
      <c r="C459" s="1"/>
      <c r="D459" s="1"/>
      <c r="E459" s="1"/>
      <c r="F459" s="1"/>
    </row>
    <row r="460" spans="2:6" x14ac:dyDescent="0.25">
      <c r="B460" s="1"/>
      <c r="C460" s="1"/>
      <c r="D460" s="1"/>
      <c r="E460" s="1"/>
      <c r="F460" s="1"/>
    </row>
    <row r="461" spans="2:6" x14ac:dyDescent="0.25">
      <c r="B461" s="1"/>
      <c r="C461" s="1"/>
      <c r="D461" s="1"/>
      <c r="E461" s="1"/>
      <c r="F461" s="1"/>
    </row>
    <row r="462" spans="2:6" x14ac:dyDescent="0.25">
      <c r="B462" s="1"/>
      <c r="C462" s="1"/>
      <c r="D462" s="1"/>
      <c r="E462" s="1"/>
      <c r="F462" s="1"/>
    </row>
    <row r="463" spans="2:6" x14ac:dyDescent="0.25">
      <c r="B463" s="1"/>
      <c r="C463" s="1"/>
      <c r="D463" s="1"/>
      <c r="E463" s="1"/>
      <c r="F463" s="1"/>
    </row>
    <row r="464" spans="2:6" x14ac:dyDescent="0.25">
      <c r="B464" s="1"/>
      <c r="C464" s="1"/>
      <c r="D464" s="1"/>
      <c r="E464" s="1"/>
      <c r="F464" s="1"/>
    </row>
    <row r="465" spans="2:6" x14ac:dyDescent="0.25">
      <c r="B465" s="1"/>
      <c r="C465" s="1"/>
      <c r="D465" s="1"/>
      <c r="E465" s="1"/>
      <c r="F465" s="1"/>
    </row>
    <row r="466" spans="2:6" x14ac:dyDescent="0.25">
      <c r="B466" s="1"/>
      <c r="C466" s="1"/>
      <c r="D466" s="1"/>
      <c r="E466" s="1"/>
      <c r="F466" s="1"/>
    </row>
    <row r="467" spans="2:6" x14ac:dyDescent="0.25">
      <c r="B467" s="1"/>
      <c r="C467" s="1"/>
      <c r="D467" s="1"/>
      <c r="E467" s="1"/>
      <c r="F467" s="1"/>
    </row>
    <row r="468" spans="2:6" x14ac:dyDescent="0.25">
      <c r="B468" s="1"/>
      <c r="C468" s="1"/>
      <c r="D468" s="1"/>
      <c r="E468" s="1"/>
      <c r="F468" s="1"/>
    </row>
    <row r="469" spans="2:6" x14ac:dyDescent="0.25">
      <c r="B469" s="1"/>
      <c r="C469" s="1"/>
      <c r="D469" s="1"/>
      <c r="E469" s="1"/>
      <c r="F469" s="1"/>
    </row>
    <row r="470" spans="2:6" x14ac:dyDescent="0.25">
      <c r="B470" s="1"/>
      <c r="C470" s="1"/>
      <c r="D470" s="1"/>
      <c r="E470" s="1"/>
      <c r="F470" s="1"/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1"/>
      <c r="C472" s="1"/>
      <c r="D472" s="1"/>
      <c r="E472" s="1"/>
      <c r="F472" s="1"/>
    </row>
    <row r="473" spans="2:6" x14ac:dyDescent="0.25">
      <c r="B473" s="1"/>
      <c r="C473" s="1"/>
      <c r="D473" s="1"/>
      <c r="E473" s="1"/>
      <c r="F473" s="1"/>
    </row>
    <row r="474" spans="2:6" x14ac:dyDescent="0.25">
      <c r="B474" s="1"/>
      <c r="C474" s="1"/>
      <c r="D474" s="1"/>
      <c r="E474" s="1"/>
      <c r="F474" s="1"/>
    </row>
    <row r="475" spans="2:6" x14ac:dyDescent="0.25">
      <c r="B475" s="1"/>
      <c r="C475" s="1"/>
      <c r="D475" s="1"/>
      <c r="E475" s="1"/>
      <c r="F475" s="1"/>
    </row>
    <row r="476" spans="2:6" x14ac:dyDescent="0.25">
      <c r="B476" s="1"/>
      <c r="C476" s="1"/>
      <c r="D476" s="1"/>
      <c r="E476" s="1"/>
      <c r="F476" s="1"/>
    </row>
    <row r="477" spans="2:6" x14ac:dyDescent="0.25">
      <c r="B477" s="1"/>
      <c r="C477" s="1"/>
      <c r="D477" s="1"/>
      <c r="E477" s="1"/>
      <c r="F477" s="1"/>
    </row>
    <row r="478" spans="2:6" x14ac:dyDescent="0.25">
      <c r="B478" s="1"/>
      <c r="C478" s="1"/>
      <c r="D478" s="1"/>
      <c r="E478" s="1"/>
      <c r="F478" s="1"/>
    </row>
    <row r="479" spans="2:6" x14ac:dyDescent="0.25">
      <c r="B479" s="1"/>
      <c r="C479" s="1"/>
      <c r="D479" s="1"/>
      <c r="E479" s="1"/>
      <c r="F479" s="1"/>
    </row>
    <row r="480" spans="2:6" x14ac:dyDescent="0.25">
      <c r="B480" s="1"/>
      <c r="C480" s="1"/>
      <c r="D480" s="1"/>
      <c r="E480" s="1"/>
      <c r="F480" s="1"/>
    </row>
    <row r="481" spans="2:6" x14ac:dyDescent="0.25">
      <c r="B481" s="1"/>
      <c r="C481" s="1"/>
      <c r="D481" s="1"/>
      <c r="E481" s="1"/>
      <c r="F481" s="1"/>
    </row>
    <row r="482" spans="2:6" x14ac:dyDescent="0.25">
      <c r="B482" s="1"/>
      <c r="C482" s="1"/>
      <c r="D482" s="1"/>
      <c r="E482" s="1"/>
      <c r="F482" s="1"/>
    </row>
    <row r="483" spans="2:6" x14ac:dyDescent="0.25">
      <c r="B483" s="1"/>
      <c r="C483" s="1"/>
      <c r="D483" s="1"/>
      <c r="E483" s="1"/>
      <c r="F483" s="1"/>
    </row>
    <row r="484" spans="2:6" x14ac:dyDescent="0.25">
      <c r="B484" s="1"/>
      <c r="C484" s="1"/>
      <c r="D484" s="1"/>
      <c r="E484" s="1"/>
      <c r="F484" s="1"/>
    </row>
    <row r="485" spans="2:6" x14ac:dyDescent="0.25">
      <c r="B485" s="1"/>
      <c r="C485" s="1"/>
      <c r="D485" s="1"/>
      <c r="E485" s="1"/>
      <c r="F485" s="1"/>
    </row>
    <row r="486" spans="2:6" x14ac:dyDescent="0.25">
      <c r="B486" s="1"/>
      <c r="C486" s="1"/>
      <c r="D486" s="1"/>
      <c r="E486" s="1"/>
      <c r="F486" s="1"/>
    </row>
    <row r="487" spans="2:6" x14ac:dyDescent="0.25">
      <c r="B487" s="1"/>
      <c r="C487" s="1"/>
      <c r="D487" s="1"/>
      <c r="E487" s="1"/>
      <c r="F487" s="1"/>
    </row>
    <row r="488" spans="2:6" x14ac:dyDescent="0.25">
      <c r="B488" s="1"/>
      <c r="C488" s="1"/>
      <c r="D488" s="1"/>
      <c r="E488" s="1"/>
      <c r="F488" s="1"/>
    </row>
    <row r="489" spans="2:6" x14ac:dyDescent="0.25">
      <c r="B489" s="1"/>
      <c r="C489" s="1"/>
      <c r="D489" s="1"/>
      <c r="E489" s="1"/>
      <c r="F489" s="1"/>
    </row>
    <row r="490" spans="2:6" x14ac:dyDescent="0.25">
      <c r="B490" s="1"/>
      <c r="C490" s="1"/>
      <c r="D490" s="1"/>
      <c r="E490" s="1"/>
      <c r="F490" s="1"/>
    </row>
    <row r="491" spans="2:6" x14ac:dyDescent="0.25">
      <c r="B491" s="1"/>
      <c r="C491" s="1"/>
      <c r="D491" s="1"/>
      <c r="E491" s="1"/>
      <c r="F491" s="1"/>
    </row>
    <row r="492" spans="2:6" x14ac:dyDescent="0.25">
      <c r="B492" s="1"/>
      <c r="C492" s="1"/>
      <c r="D492" s="1"/>
      <c r="E492" s="1"/>
      <c r="F492" s="1"/>
    </row>
    <row r="493" spans="2:6" x14ac:dyDescent="0.25">
      <c r="B493" s="1"/>
      <c r="C493" s="1"/>
      <c r="D493" s="1"/>
      <c r="E493" s="1"/>
      <c r="F493" s="1"/>
    </row>
    <row r="494" spans="2:6" x14ac:dyDescent="0.25">
      <c r="B494" s="1"/>
      <c r="C494" s="1"/>
      <c r="D494" s="1"/>
      <c r="E494" s="1"/>
      <c r="F494" s="1"/>
    </row>
    <row r="495" spans="2:6" x14ac:dyDescent="0.25">
      <c r="B495" s="1"/>
      <c r="C495" s="1"/>
      <c r="D495" s="1"/>
      <c r="E495" s="1"/>
      <c r="F495" s="1"/>
    </row>
    <row r="496" spans="2:6" x14ac:dyDescent="0.25">
      <c r="B496" s="1"/>
      <c r="C496" s="1"/>
      <c r="D496" s="1"/>
      <c r="E496" s="1"/>
      <c r="F496" s="1"/>
    </row>
    <row r="497" spans="2:6" x14ac:dyDescent="0.25">
      <c r="B497" s="1"/>
      <c r="C497" s="1"/>
      <c r="D497" s="1"/>
      <c r="E497" s="1"/>
      <c r="F497" s="1"/>
    </row>
    <row r="498" spans="2:6" x14ac:dyDescent="0.25">
      <c r="B498" s="1"/>
      <c r="C498" s="1"/>
      <c r="D498" s="1"/>
      <c r="E498" s="1"/>
      <c r="F498" s="1"/>
    </row>
    <row r="499" spans="2:6" x14ac:dyDescent="0.25">
      <c r="B499" s="1"/>
      <c r="C499" s="1"/>
      <c r="D499" s="1"/>
      <c r="E499" s="1"/>
      <c r="F499" s="1"/>
    </row>
    <row r="500" spans="2:6" x14ac:dyDescent="0.25">
      <c r="B500" s="1"/>
      <c r="C500" s="1"/>
      <c r="D500" s="1"/>
      <c r="E500" s="1"/>
      <c r="F500" s="1"/>
    </row>
    <row r="501" spans="2:6" x14ac:dyDescent="0.25">
      <c r="B501" s="1"/>
      <c r="C501" s="1"/>
      <c r="D501" s="1"/>
      <c r="E501" s="1"/>
      <c r="F501" s="1"/>
    </row>
    <row r="502" spans="2:6" x14ac:dyDescent="0.25">
      <c r="B502" s="1"/>
      <c r="C502" s="1"/>
      <c r="D502" s="1"/>
      <c r="E502" s="1"/>
      <c r="F502" s="1"/>
    </row>
    <row r="503" spans="2:6" x14ac:dyDescent="0.25">
      <c r="B503" s="1"/>
      <c r="C503" s="1"/>
      <c r="D503" s="1"/>
      <c r="E503" s="1"/>
      <c r="F503" s="1"/>
    </row>
    <row r="504" spans="2:6" x14ac:dyDescent="0.25">
      <c r="B504" s="1"/>
      <c r="C504" s="1"/>
      <c r="D504" s="1"/>
      <c r="E504" s="1"/>
      <c r="F504" s="1"/>
    </row>
    <row r="505" spans="2:6" x14ac:dyDescent="0.25">
      <c r="B505" s="1"/>
      <c r="C505" s="1"/>
      <c r="D505" s="1"/>
      <c r="E505" s="1"/>
      <c r="F505" s="1"/>
    </row>
    <row r="506" spans="2:6" x14ac:dyDescent="0.25">
      <c r="B506" s="1"/>
      <c r="C506" s="1"/>
      <c r="D506" s="1"/>
      <c r="E506" s="1"/>
      <c r="F506" s="1"/>
    </row>
    <row r="507" spans="2:6" x14ac:dyDescent="0.25">
      <c r="B507" s="1"/>
      <c r="C507" s="1"/>
      <c r="D507" s="1"/>
      <c r="E507" s="1"/>
      <c r="F507" s="1"/>
    </row>
    <row r="508" spans="2:6" x14ac:dyDescent="0.25">
      <c r="B508" s="1"/>
      <c r="C508" s="1"/>
      <c r="D508" s="1"/>
      <c r="E508" s="1"/>
      <c r="F508" s="1"/>
    </row>
    <row r="509" spans="2:6" x14ac:dyDescent="0.25">
      <c r="B509" s="1"/>
      <c r="C509" s="1"/>
      <c r="D509" s="1"/>
      <c r="E509" s="1"/>
      <c r="F509" s="1"/>
    </row>
    <row r="510" spans="2:6" x14ac:dyDescent="0.25">
      <c r="B510" s="1"/>
      <c r="C510" s="1"/>
      <c r="D510" s="1"/>
      <c r="E510" s="1"/>
      <c r="F510" s="1"/>
    </row>
    <row r="511" spans="2:6" x14ac:dyDescent="0.25">
      <c r="B511" s="1"/>
      <c r="C511" s="1"/>
      <c r="D511" s="1"/>
      <c r="E511" s="1"/>
      <c r="F511" s="1"/>
    </row>
    <row r="512" spans="2:6" x14ac:dyDescent="0.25">
      <c r="B512" s="1"/>
      <c r="C512" s="1"/>
      <c r="D512" s="1"/>
      <c r="E512" s="1"/>
      <c r="F512" s="1"/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1"/>
      <c r="C514" s="1"/>
      <c r="D514" s="1"/>
      <c r="E514" s="1"/>
      <c r="F514" s="1"/>
    </row>
    <row r="515" spans="2:6" x14ac:dyDescent="0.25">
      <c r="B515" s="1"/>
      <c r="C515" s="1"/>
      <c r="D515" s="1"/>
      <c r="E515" s="1"/>
      <c r="F515" s="1"/>
    </row>
    <row r="516" spans="2:6" x14ac:dyDescent="0.25">
      <c r="B516" s="1"/>
      <c r="C516" s="1"/>
      <c r="D516" s="1"/>
      <c r="E516" s="1"/>
      <c r="F516" s="1"/>
    </row>
    <row r="517" spans="2:6" x14ac:dyDescent="0.25">
      <c r="B517" s="1"/>
      <c r="C517" s="1"/>
      <c r="D517" s="1"/>
      <c r="E517" s="1"/>
      <c r="F517" s="1"/>
    </row>
    <row r="518" spans="2:6" x14ac:dyDescent="0.25">
      <c r="B518" s="1"/>
      <c r="C518" s="1"/>
      <c r="D518" s="1"/>
      <c r="E518" s="1"/>
      <c r="F518" s="1"/>
    </row>
    <row r="519" spans="2:6" x14ac:dyDescent="0.25">
      <c r="B519" s="1"/>
      <c r="C519" s="1"/>
      <c r="D519" s="1"/>
      <c r="E519" s="1"/>
      <c r="F519" s="1"/>
    </row>
    <row r="520" spans="2:6" x14ac:dyDescent="0.25">
      <c r="B520" s="1"/>
      <c r="C520" s="1"/>
      <c r="D520" s="1"/>
      <c r="E520" s="1"/>
      <c r="F520" s="1"/>
    </row>
    <row r="521" spans="2:6" x14ac:dyDescent="0.25">
      <c r="B521" s="1"/>
      <c r="C521" s="1"/>
      <c r="D521" s="1"/>
      <c r="E521" s="1"/>
      <c r="F521" s="1"/>
    </row>
    <row r="522" spans="2:6" x14ac:dyDescent="0.25">
      <c r="B522" s="1"/>
      <c r="C522" s="1"/>
      <c r="D522" s="1"/>
      <c r="E522" s="1"/>
      <c r="F522" s="1"/>
    </row>
    <row r="523" spans="2:6" x14ac:dyDescent="0.25">
      <c r="B523" s="1"/>
      <c r="C523" s="1"/>
      <c r="D523" s="1"/>
      <c r="E523" s="1"/>
      <c r="F523" s="1"/>
    </row>
    <row r="524" spans="2:6" x14ac:dyDescent="0.25">
      <c r="B524" s="1"/>
      <c r="C524" s="1"/>
      <c r="D524" s="1"/>
      <c r="E524" s="1"/>
      <c r="F524" s="1"/>
    </row>
    <row r="525" spans="2:6" x14ac:dyDescent="0.25">
      <c r="B525" s="1"/>
      <c r="C525" s="1"/>
      <c r="D525" s="1"/>
      <c r="E525" s="1"/>
      <c r="F525" s="1"/>
    </row>
    <row r="526" spans="2:6" x14ac:dyDescent="0.25">
      <c r="B526" s="1"/>
      <c r="C526" s="1"/>
      <c r="D526" s="1"/>
      <c r="E526" s="1"/>
      <c r="F526" s="1"/>
    </row>
    <row r="527" spans="2:6" x14ac:dyDescent="0.25">
      <c r="B527" s="1"/>
      <c r="C527" s="1"/>
      <c r="D527" s="1"/>
      <c r="E527" s="1"/>
      <c r="F527" s="1"/>
    </row>
    <row r="528" spans="2:6" x14ac:dyDescent="0.25">
      <c r="B528" s="1"/>
      <c r="C528" s="1"/>
      <c r="D528" s="1"/>
      <c r="E528" s="1"/>
      <c r="F528" s="1"/>
    </row>
    <row r="529" spans="2:6" x14ac:dyDescent="0.25">
      <c r="B529" s="1"/>
      <c r="C529" s="1"/>
      <c r="D529" s="1"/>
      <c r="E529" s="1"/>
      <c r="F529" s="1"/>
    </row>
    <row r="530" spans="2:6" x14ac:dyDescent="0.25">
      <c r="B530" s="1"/>
      <c r="C530" s="1"/>
      <c r="D530" s="1"/>
      <c r="E530" s="1"/>
      <c r="F530" s="1"/>
    </row>
    <row r="531" spans="2:6" x14ac:dyDescent="0.25">
      <c r="B531" s="1"/>
      <c r="C531" s="1"/>
      <c r="D531" s="1"/>
      <c r="E531" s="1"/>
      <c r="F531" s="1"/>
    </row>
    <row r="532" spans="2:6" x14ac:dyDescent="0.25">
      <c r="B532" s="1"/>
      <c r="C532" s="1"/>
      <c r="D532" s="1"/>
      <c r="E532" s="1"/>
      <c r="F532" s="1"/>
    </row>
    <row r="533" spans="2:6" x14ac:dyDescent="0.25">
      <c r="B533" s="1"/>
      <c r="C533" s="1"/>
      <c r="D533" s="1"/>
      <c r="E533" s="1"/>
      <c r="F533" s="1"/>
    </row>
    <row r="534" spans="2:6" x14ac:dyDescent="0.25">
      <c r="B534" s="1"/>
      <c r="C534" s="1"/>
      <c r="D534" s="1"/>
      <c r="E534" s="1"/>
      <c r="F534" s="1"/>
    </row>
    <row r="535" spans="2:6" x14ac:dyDescent="0.25">
      <c r="B535" s="1"/>
      <c r="C535" s="1"/>
      <c r="D535" s="1"/>
      <c r="E535" s="1"/>
      <c r="F535" s="1"/>
    </row>
    <row r="536" spans="2:6" x14ac:dyDescent="0.25">
      <c r="B536" s="1"/>
      <c r="C536" s="1"/>
      <c r="D536" s="1"/>
      <c r="E536" s="1"/>
      <c r="F536" s="1"/>
    </row>
    <row r="537" spans="2:6" x14ac:dyDescent="0.25">
      <c r="B537" s="1"/>
      <c r="C537" s="1"/>
      <c r="D537" s="1"/>
      <c r="E537" s="1"/>
      <c r="F537" s="1"/>
    </row>
    <row r="538" spans="2:6" x14ac:dyDescent="0.25">
      <c r="B538" s="1"/>
      <c r="C538" s="1"/>
      <c r="D538" s="1"/>
      <c r="E538" s="1"/>
      <c r="F538" s="1"/>
    </row>
    <row r="539" spans="2:6" x14ac:dyDescent="0.25">
      <c r="B539" s="1"/>
      <c r="C539" s="1"/>
      <c r="D539" s="1"/>
      <c r="E539" s="1"/>
      <c r="F539" s="1"/>
    </row>
    <row r="540" spans="2:6" x14ac:dyDescent="0.25">
      <c r="B540" s="1"/>
      <c r="C540" s="1"/>
      <c r="D540" s="1"/>
      <c r="E540" s="1"/>
      <c r="F540" s="1"/>
    </row>
    <row r="541" spans="2:6" x14ac:dyDescent="0.25">
      <c r="B541" s="1"/>
      <c r="C541" s="1"/>
      <c r="D541" s="1"/>
      <c r="E541" s="1"/>
      <c r="F541" s="1"/>
    </row>
    <row r="542" spans="2:6" x14ac:dyDescent="0.25">
      <c r="B542" s="1"/>
      <c r="C542" s="1"/>
      <c r="D542" s="1"/>
      <c r="E542" s="1"/>
      <c r="F542" s="1"/>
    </row>
    <row r="543" spans="2:6" x14ac:dyDescent="0.25">
      <c r="B543" s="1"/>
      <c r="C543" s="1"/>
      <c r="D543" s="1"/>
      <c r="E543" s="1"/>
      <c r="F543" s="1"/>
    </row>
    <row r="544" spans="2:6" x14ac:dyDescent="0.25">
      <c r="B544" s="1"/>
      <c r="C544" s="1"/>
      <c r="D544" s="1"/>
      <c r="E544" s="1"/>
      <c r="F544" s="1"/>
    </row>
    <row r="545" spans="2:6" x14ac:dyDescent="0.25">
      <c r="B545" s="1"/>
      <c r="C545" s="1"/>
      <c r="D545" s="1"/>
      <c r="E545" s="1"/>
      <c r="F545" s="1"/>
    </row>
    <row r="546" spans="2:6" x14ac:dyDescent="0.25">
      <c r="B546" s="1"/>
      <c r="C546" s="1"/>
      <c r="D546" s="1"/>
      <c r="E546" s="1"/>
      <c r="F546" s="1"/>
    </row>
    <row r="547" spans="2:6" x14ac:dyDescent="0.25">
      <c r="B547" s="1"/>
      <c r="C547" s="1"/>
      <c r="D547" s="1"/>
      <c r="E547" s="1"/>
      <c r="F547" s="1"/>
    </row>
    <row r="548" spans="2:6" x14ac:dyDescent="0.25">
      <c r="B548" s="1"/>
      <c r="C548" s="1"/>
      <c r="D548" s="1"/>
      <c r="E548" s="1"/>
      <c r="F548" s="1"/>
    </row>
    <row r="549" spans="2:6" x14ac:dyDescent="0.25">
      <c r="B549" s="1"/>
      <c r="C549" s="1"/>
      <c r="D549" s="1"/>
      <c r="E549" s="1"/>
      <c r="F549" s="1"/>
    </row>
    <row r="550" spans="2:6" x14ac:dyDescent="0.25">
      <c r="B550" s="1"/>
      <c r="C550" s="1"/>
      <c r="D550" s="1"/>
      <c r="E550" s="1"/>
      <c r="F550" s="1"/>
    </row>
    <row r="551" spans="2:6" x14ac:dyDescent="0.25">
      <c r="B551" s="1"/>
      <c r="C551" s="1"/>
      <c r="D551" s="1"/>
      <c r="E551" s="1"/>
      <c r="F551" s="1"/>
    </row>
    <row r="552" spans="2:6" x14ac:dyDescent="0.25">
      <c r="B552" s="1"/>
      <c r="C552" s="1"/>
      <c r="D552" s="1"/>
      <c r="E552" s="1"/>
      <c r="F552" s="1"/>
    </row>
    <row r="553" spans="2:6" x14ac:dyDescent="0.25">
      <c r="B553" s="1"/>
      <c r="C553" s="1"/>
      <c r="D553" s="1"/>
      <c r="E553" s="1"/>
      <c r="F553" s="1"/>
    </row>
    <row r="554" spans="2:6" x14ac:dyDescent="0.25">
      <c r="B554" s="1"/>
      <c r="C554" s="1"/>
      <c r="D554" s="1"/>
      <c r="E554" s="1"/>
      <c r="F554" s="1"/>
    </row>
    <row r="555" spans="2:6" x14ac:dyDescent="0.25">
      <c r="B555" s="1"/>
      <c r="C555" s="1"/>
      <c r="D555" s="1"/>
      <c r="E555" s="1"/>
      <c r="F555" s="1"/>
    </row>
    <row r="556" spans="2:6" x14ac:dyDescent="0.25">
      <c r="B556" s="1"/>
      <c r="C556" s="1"/>
      <c r="D556" s="1"/>
      <c r="E556" s="1"/>
      <c r="F556" s="1"/>
    </row>
    <row r="557" spans="2:6" x14ac:dyDescent="0.25">
      <c r="B557" s="1"/>
      <c r="C557" s="1"/>
      <c r="D557" s="1"/>
      <c r="E557" s="1"/>
      <c r="F557" s="1"/>
    </row>
    <row r="558" spans="2:6" x14ac:dyDescent="0.25">
      <c r="B558" s="1"/>
      <c r="C558" s="1"/>
      <c r="D558" s="1"/>
      <c r="E558" s="1"/>
      <c r="F558" s="1"/>
    </row>
    <row r="559" spans="2:6" x14ac:dyDescent="0.25">
      <c r="B559" s="1"/>
      <c r="C559" s="1"/>
      <c r="D559" s="1"/>
      <c r="E559" s="1"/>
      <c r="F559" s="1"/>
    </row>
    <row r="560" spans="2:6" x14ac:dyDescent="0.25">
      <c r="B560" s="1"/>
      <c r="C560" s="1"/>
      <c r="D560" s="1"/>
      <c r="E560" s="1"/>
      <c r="F560" s="1"/>
    </row>
    <row r="561" spans="2:6" x14ac:dyDescent="0.25">
      <c r="B561" s="1"/>
      <c r="C561" s="1"/>
      <c r="D561" s="1"/>
      <c r="E561" s="1"/>
      <c r="F561" s="1"/>
    </row>
    <row r="562" spans="2:6" x14ac:dyDescent="0.25">
      <c r="B562" s="1"/>
      <c r="C562" s="1"/>
      <c r="D562" s="1"/>
      <c r="E562" s="1"/>
      <c r="F562" s="1"/>
    </row>
    <row r="563" spans="2:6" x14ac:dyDescent="0.25">
      <c r="B563" s="1"/>
      <c r="C563" s="1"/>
      <c r="D563" s="1"/>
      <c r="E563" s="1"/>
      <c r="F563" s="1"/>
    </row>
    <row r="564" spans="2:6" x14ac:dyDescent="0.25">
      <c r="B564" s="1"/>
      <c r="C564" s="1"/>
      <c r="D564" s="1"/>
      <c r="E564" s="1"/>
      <c r="F564" s="1"/>
    </row>
    <row r="565" spans="2:6" x14ac:dyDescent="0.25">
      <c r="B565" s="1"/>
      <c r="C565" s="1"/>
      <c r="D565" s="1"/>
      <c r="E565" s="1"/>
      <c r="F565" s="1"/>
    </row>
    <row r="566" spans="2:6" x14ac:dyDescent="0.25">
      <c r="B566" s="1"/>
      <c r="C566" s="1"/>
      <c r="D566" s="1"/>
      <c r="E566" s="1"/>
      <c r="F566" s="1"/>
    </row>
    <row r="567" spans="2:6" x14ac:dyDescent="0.25">
      <c r="B567" s="1"/>
      <c r="C567" s="1"/>
      <c r="D567" s="1"/>
      <c r="E567" s="1"/>
      <c r="F567" s="1"/>
    </row>
    <row r="568" spans="2:6" x14ac:dyDescent="0.25">
      <c r="B568" s="1"/>
      <c r="C568" s="1"/>
      <c r="D568" s="1"/>
      <c r="E568" s="1"/>
      <c r="F568" s="1"/>
    </row>
    <row r="569" spans="2:6" x14ac:dyDescent="0.25">
      <c r="B569" s="1"/>
      <c r="C569" s="1"/>
      <c r="D569" s="1"/>
      <c r="E569" s="1"/>
      <c r="F569" s="1"/>
    </row>
    <row r="570" spans="2:6" x14ac:dyDescent="0.25">
      <c r="B570" s="1"/>
      <c r="C570" s="1"/>
      <c r="D570" s="1"/>
      <c r="E570" s="1"/>
      <c r="F570" s="1"/>
    </row>
    <row r="571" spans="2:6" x14ac:dyDescent="0.25">
      <c r="B571" s="1"/>
      <c r="C571" s="1"/>
      <c r="D571" s="1"/>
      <c r="E571" s="1"/>
      <c r="F571" s="1"/>
    </row>
    <row r="572" spans="2:6" x14ac:dyDescent="0.25">
      <c r="B572" s="1"/>
      <c r="C572" s="1"/>
      <c r="D572" s="1"/>
      <c r="E572" s="1"/>
      <c r="F572" s="1"/>
    </row>
    <row r="573" spans="2:6" x14ac:dyDescent="0.25">
      <c r="B573" s="1"/>
      <c r="C573" s="1"/>
      <c r="D573" s="1"/>
      <c r="E573" s="1"/>
      <c r="F573" s="1"/>
    </row>
    <row r="574" spans="2:6" x14ac:dyDescent="0.25">
      <c r="B574" s="1"/>
      <c r="C574" s="1"/>
      <c r="D574" s="1"/>
      <c r="E574" s="1"/>
      <c r="F574" s="1"/>
    </row>
    <row r="575" spans="2:6" x14ac:dyDescent="0.25">
      <c r="B575" s="1"/>
      <c r="C575" s="1"/>
      <c r="D575" s="1"/>
      <c r="E575" s="1"/>
      <c r="F575" s="1"/>
    </row>
    <row r="576" spans="2:6" x14ac:dyDescent="0.25">
      <c r="B576" s="1"/>
      <c r="C576" s="1"/>
      <c r="D576" s="1"/>
      <c r="E576" s="1"/>
      <c r="F576" s="1"/>
    </row>
    <row r="577" spans="2:6" x14ac:dyDescent="0.25">
      <c r="B577" s="1"/>
      <c r="C577" s="1"/>
      <c r="D577" s="1"/>
      <c r="E577" s="1"/>
      <c r="F577" s="1"/>
    </row>
    <row r="578" spans="2:6" x14ac:dyDescent="0.25">
      <c r="B578" s="1"/>
      <c r="C578" s="1"/>
      <c r="D578" s="1"/>
      <c r="E578" s="1"/>
      <c r="F578" s="1"/>
    </row>
    <row r="579" spans="2:6" x14ac:dyDescent="0.25">
      <c r="B579" s="1"/>
      <c r="C579" s="1"/>
      <c r="D579" s="1"/>
      <c r="E579" s="1"/>
      <c r="F579" s="1"/>
    </row>
    <row r="580" spans="2:6" x14ac:dyDescent="0.25">
      <c r="B580" s="1"/>
      <c r="C580" s="1"/>
      <c r="D580" s="1"/>
      <c r="E580" s="1"/>
      <c r="F580" s="1"/>
    </row>
    <row r="581" spans="2:6" x14ac:dyDescent="0.25">
      <c r="B581" s="1"/>
      <c r="C581" s="1"/>
      <c r="D581" s="1"/>
      <c r="E581" s="1"/>
      <c r="F581" s="1"/>
    </row>
    <row r="582" spans="2:6" x14ac:dyDescent="0.25">
      <c r="B582" s="1"/>
      <c r="C582" s="1"/>
      <c r="D582" s="1"/>
      <c r="E582" s="1"/>
      <c r="F582" s="1"/>
    </row>
    <row r="583" spans="2:6" x14ac:dyDescent="0.25">
      <c r="B583" s="1"/>
      <c r="C583" s="1"/>
      <c r="D583" s="1"/>
      <c r="E583" s="1"/>
      <c r="F583" s="1"/>
    </row>
    <row r="584" spans="2:6" x14ac:dyDescent="0.25">
      <c r="B584" s="1"/>
      <c r="C584" s="1"/>
      <c r="D584" s="1"/>
      <c r="E584" s="1"/>
      <c r="F584" s="1"/>
    </row>
    <row r="585" spans="2:6" x14ac:dyDescent="0.25">
      <c r="B585" s="1"/>
      <c r="C585" s="1"/>
      <c r="D585" s="1"/>
      <c r="E585" s="1"/>
      <c r="F585" s="1"/>
    </row>
    <row r="586" spans="2:6" x14ac:dyDescent="0.25">
      <c r="B586" s="1"/>
      <c r="C586" s="1"/>
      <c r="D586" s="1"/>
      <c r="E586" s="1"/>
      <c r="F586" s="1"/>
    </row>
    <row r="587" spans="2:6" x14ac:dyDescent="0.25">
      <c r="B587" s="1"/>
      <c r="C587" s="1"/>
      <c r="D587" s="1"/>
      <c r="E587" s="1"/>
      <c r="F587" s="1"/>
    </row>
    <row r="588" spans="2:6" x14ac:dyDescent="0.25">
      <c r="B588" s="1"/>
      <c r="C588" s="1"/>
      <c r="D588" s="1"/>
      <c r="E588" s="1"/>
      <c r="F588" s="1"/>
    </row>
    <row r="589" spans="2:6" x14ac:dyDescent="0.25">
      <c r="B589" s="1"/>
      <c r="C589" s="1"/>
      <c r="D589" s="1"/>
      <c r="E589" s="1"/>
      <c r="F589" s="1"/>
    </row>
    <row r="590" spans="2:6" x14ac:dyDescent="0.25">
      <c r="B590" s="1"/>
      <c r="C590" s="1"/>
      <c r="D590" s="1"/>
      <c r="E590" s="1"/>
      <c r="F590" s="1"/>
    </row>
    <row r="591" spans="2:6" x14ac:dyDescent="0.25">
      <c r="B591" s="1"/>
      <c r="C591" s="1"/>
      <c r="D591" s="1"/>
      <c r="E591" s="1"/>
      <c r="F591" s="1"/>
    </row>
    <row r="592" spans="2:6" x14ac:dyDescent="0.25">
      <c r="B592" s="1"/>
      <c r="C592" s="1"/>
      <c r="D592" s="1"/>
      <c r="E592" s="1"/>
      <c r="F592" s="1"/>
    </row>
    <row r="593" spans="2:6" x14ac:dyDescent="0.25">
      <c r="B593" s="1"/>
      <c r="C593" s="1"/>
      <c r="D593" s="1"/>
      <c r="E593" s="1"/>
      <c r="F593" s="1"/>
    </row>
    <row r="594" spans="2:6" x14ac:dyDescent="0.25">
      <c r="B594" s="1"/>
      <c r="C594" s="1"/>
      <c r="D594" s="1"/>
      <c r="E594" s="1"/>
      <c r="F594" s="1"/>
    </row>
    <row r="595" spans="2:6" x14ac:dyDescent="0.25">
      <c r="B595" s="1"/>
      <c r="C595" s="1"/>
      <c r="D595" s="1"/>
      <c r="E595" s="1"/>
      <c r="F595" s="1"/>
    </row>
    <row r="596" spans="2:6" x14ac:dyDescent="0.25">
      <c r="B596" s="1"/>
      <c r="C596" s="1"/>
      <c r="D596" s="1"/>
      <c r="E596" s="1"/>
      <c r="F596" s="1"/>
    </row>
    <row r="597" spans="2:6" x14ac:dyDescent="0.25">
      <c r="B597" s="1"/>
      <c r="C597" s="1"/>
      <c r="D597" s="1"/>
      <c r="E597" s="1"/>
      <c r="F597" s="1"/>
    </row>
    <row r="598" spans="2:6" x14ac:dyDescent="0.25">
      <c r="B598" s="1"/>
      <c r="C598" s="1"/>
      <c r="D598" s="1"/>
      <c r="E598" s="1"/>
      <c r="F598" s="1"/>
    </row>
    <row r="599" spans="2:6" x14ac:dyDescent="0.25">
      <c r="B599" s="1"/>
      <c r="C599" s="1"/>
      <c r="D599" s="1"/>
      <c r="E599" s="1"/>
      <c r="F599" s="1"/>
    </row>
    <row r="600" spans="2:6" x14ac:dyDescent="0.25">
      <c r="B600" s="1"/>
      <c r="C600" s="1"/>
      <c r="D600" s="1"/>
      <c r="E600" s="1"/>
      <c r="F600" s="1"/>
    </row>
    <row r="601" spans="2:6" x14ac:dyDescent="0.25">
      <c r="B601" s="1"/>
      <c r="C601" s="1"/>
      <c r="D601" s="1"/>
      <c r="E601" s="1"/>
      <c r="F601" s="1"/>
    </row>
    <row r="602" spans="2:6" x14ac:dyDescent="0.25">
      <c r="B602" s="1"/>
      <c r="C602" s="1"/>
      <c r="D602" s="1"/>
      <c r="E602" s="1"/>
      <c r="F602" s="1"/>
    </row>
    <row r="603" spans="2:6" x14ac:dyDescent="0.25">
      <c r="B603" s="1"/>
      <c r="C603" s="1"/>
      <c r="D603" s="1"/>
      <c r="E603" s="1"/>
      <c r="F603" s="1"/>
    </row>
    <row r="604" spans="2:6" x14ac:dyDescent="0.25">
      <c r="B604" s="1"/>
      <c r="C604" s="1"/>
      <c r="D604" s="1"/>
      <c r="E604" s="1"/>
      <c r="F604" s="1"/>
    </row>
    <row r="605" spans="2:6" x14ac:dyDescent="0.25">
      <c r="B605" s="1"/>
      <c r="C605" s="1"/>
      <c r="D605" s="1"/>
      <c r="E605" s="1"/>
      <c r="F605" s="1"/>
    </row>
    <row r="606" spans="2:6" x14ac:dyDescent="0.25">
      <c r="B606" s="1"/>
      <c r="C606" s="1"/>
      <c r="D606" s="1"/>
      <c r="E606" s="1"/>
      <c r="F606" s="1"/>
    </row>
    <row r="607" spans="2:6" x14ac:dyDescent="0.25">
      <c r="B607" s="1"/>
      <c r="C607" s="1"/>
      <c r="D607" s="1"/>
      <c r="E607" s="1"/>
      <c r="F607" s="1"/>
    </row>
    <row r="608" spans="2:6" x14ac:dyDescent="0.25">
      <c r="B608" s="1"/>
      <c r="C608" s="1"/>
      <c r="D608" s="1"/>
      <c r="E608" s="1"/>
      <c r="F608" s="1"/>
    </row>
    <row r="609" spans="2:6" x14ac:dyDescent="0.25">
      <c r="B609" s="1"/>
      <c r="C609" s="1"/>
      <c r="D609" s="1"/>
      <c r="E609" s="1"/>
      <c r="F609" s="1"/>
    </row>
    <row r="610" spans="2:6" x14ac:dyDescent="0.25">
      <c r="B610" s="1"/>
      <c r="C610" s="1"/>
      <c r="D610" s="1"/>
      <c r="E610" s="1"/>
      <c r="F610" s="1"/>
    </row>
    <row r="611" spans="2:6" x14ac:dyDescent="0.25">
      <c r="B611" s="1"/>
      <c r="C611" s="1"/>
      <c r="D611" s="1"/>
      <c r="E611" s="1"/>
      <c r="F611" s="1"/>
    </row>
    <row r="612" spans="2:6" x14ac:dyDescent="0.25">
      <c r="B612" s="1"/>
      <c r="C612" s="1"/>
      <c r="D612" s="1"/>
      <c r="E612" s="1"/>
      <c r="F612" s="1"/>
    </row>
    <row r="613" spans="2:6" x14ac:dyDescent="0.25">
      <c r="B613" s="1"/>
      <c r="C613" s="1"/>
      <c r="D613" s="1"/>
      <c r="E613" s="1"/>
      <c r="F613" s="1"/>
    </row>
    <row r="614" spans="2:6" x14ac:dyDescent="0.25">
      <c r="B614" s="1"/>
      <c r="C614" s="1"/>
      <c r="D614" s="1"/>
      <c r="E614" s="1"/>
      <c r="F614" s="1"/>
    </row>
    <row r="615" spans="2:6" x14ac:dyDescent="0.25">
      <c r="B615" s="1"/>
      <c r="C615" s="1"/>
      <c r="D615" s="1"/>
      <c r="E615" s="1"/>
      <c r="F615" s="1"/>
    </row>
    <row r="616" spans="2:6" x14ac:dyDescent="0.25">
      <c r="B616" s="1"/>
      <c r="C616" s="1"/>
      <c r="D616" s="1"/>
      <c r="E616" s="1"/>
      <c r="F616" s="1"/>
    </row>
    <row r="617" spans="2:6" x14ac:dyDescent="0.25">
      <c r="B617" s="1"/>
      <c r="C617" s="1"/>
      <c r="D617" s="1"/>
      <c r="E617" s="1"/>
      <c r="F617" s="1"/>
    </row>
    <row r="618" spans="2:6" x14ac:dyDescent="0.25">
      <c r="B618" s="1"/>
      <c r="C618" s="1"/>
      <c r="D618" s="1"/>
      <c r="E618" s="1"/>
      <c r="F618" s="1"/>
    </row>
    <row r="619" spans="2:6" x14ac:dyDescent="0.25">
      <c r="B619" s="1"/>
      <c r="C619" s="1"/>
      <c r="D619" s="1"/>
      <c r="E619" s="1"/>
      <c r="F619" s="1"/>
    </row>
    <row r="620" spans="2:6" x14ac:dyDescent="0.25">
      <c r="B620" s="1"/>
      <c r="C620" s="1"/>
      <c r="D620" s="1"/>
      <c r="E620" s="1"/>
      <c r="F620" s="1"/>
    </row>
    <row r="621" spans="2:6" x14ac:dyDescent="0.25">
      <c r="B621" s="1"/>
      <c r="C621" s="1"/>
      <c r="D621" s="1"/>
      <c r="E621" s="1"/>
      <c r="F621" s="1"/>
    </row>
    <row r="622" spans="2:6" x14ac:dyDescent="0.25">
      <c r="B622" s="1"/>
      <c r="C622" s="1"/>
      <c r="D622" s="1"/>
      <c r="E622" s="1"/>
      <c r="F622" s="1"/>
    </row>
    <row r="623" spans="2:6" x14ac:dyDescent="0.25">
      <c r="B623" s="1"/>
      <c r="C623" s="1"/>
      <c r="D623" s="1"/>
      <c r="E623" s="1"/>
      <c r="F623" s="1"/>
    </row>
    <row r="624" spans="2:6" x14ac:dyDescent="0.25">
      <c r="B624" s="1"/>
      <c r="C624" s="1"/>
      <c r="D624" s="1"/>
      <c r="E624" s="1"/>
      <c r="F624" s="1"/>
    </row>
    <row r="625" spans="2:6" x14ac:dyDescent="0.25">
      <c r="B625" s="1"/>
      <c r="C625" s="1"/>
      <c r="D625" s="1"/>
      <c r="E625" s="1"/>
      <c r="F625" s="1"/>
    </row>
    <row r="626" spans="2:6" x14ac:dyDescent="0.25">
      <c r="B626" s="1"/>
      <c r="C626" s="1"/>
      <c r="D626" s="1"/>
      <c r="E626" s="1"/>
      <c r="F626" s="1"/>
    </row>
    <row r="627" spans="2:6" x14ac:dyDescent="0.25">
      <c r="B627" s="1"/>
      <c r="C627" s="1"/>
      <c r="D627" s="1"/>
      <c r="E627" s="1"/>
      <c r="F627" s="1"/>
    </row>
    <row r="628" spans="2:6" x14ac:dyDescent="0.25">
      <c r="B628" s="1"/>
      <c r="C628" s="1"/>
      <c r="D628" s="1"/>
      <c r="E628" s="1"/>
      <c r="F628" s="1"/>
    </row>
    <row r="629" spans="2:6" x14ac:dyDescent="0.25">
      <c r="B629" s="1"/>
      <c r="C629" s="1"/>
      <c r="D629" s="1"/>
      <c r="E629" s="1"/>
      <c r="F629" s="1"/>
    </row>
    <row r="630" spans="2:6" x14ac:dyDescent="0.25">
      <c r="B630" s="1"/>
      <c r="C630" s="1"/>
      <c r="D630" s="1"/>
      <c r="E630" s="1"/>
      <c r="F630" s="1"/>
    </row>
    <row r="631" spans="2:6" x14ac:dyDescent="0.25">
      <c r="B631" s="1"/>
      <c r="C631" s="1"/>
      <c r="D631" s="1"/>
      <c r="E631" s="1"/>
      <c r="F631" s="1"/>
    </row>
    <row r="632" spans="2:6" x14ac:dyDescent="0.25">
      <c r="B632" s="1"/>
      <c r="C632" s="1"/>
      <c r="D632" s="1"/>
      <c r="E632" s="1"/>
      <c r="F632" s="1"/>
    </row>
    <row r="633" spans="2:6" x14ac:dyDescent="0.25">
      <c r="B633" s="1"/>
      <c r="C633" s="1"/>
      <c r="D633" s="1"/>
      <c r="E633" s="1"/>
      <c r="F633" s="1"/>
    </row>
    <row r="634" spans="2:6" x14ac:dyDescent="0.25">
      <c r="B634" s="1"/>
      <c r="C634" s="1"/>
      <c r="D634" s="1"/>
      <c r="E634" s="1"/>
      <c r="F634" s="1"/>
    </row>
    <row r="635" spans="2:6" x14ac:dyDescent="0.25">
      <c r="B635" s="1"/>
      <c r="C635" s="1"/>
      <c r="D635" s="1"/>
      <c r="E635" s="1"/>
      <c r="F635" s="1"/>
    </row>
    <row r="636" spans="2:6" x14ac:dyDescent="0.25">
      <c r="B636" s="1"/>
      <c r="C636" s="1"/>
      <c r="D636" s="1"/>
      <c r="E636" s="1"/>
      <c r="F636" s="1"/>
    </row>
    <row r="637" spans="2:6" x14ac:dyDescent="0.25">
      <c r="B637" s="1"/>
      <c r="C637" s="1"/>
      <c r="D637" s="1"/>
      <c r="E637" s="1"/>
      <c r="F637" s="1"/>
    </row>
    <row r="638" spans="2:6" x14ac:dyDescent="0.25">
      <c r="B638" s="1"/>
      <c r="C638" s="1"/>
      <c r="D638" s="1"/>
      <c r="E638" s="1"/>
      <c r="F638" s="1"/>
    </row>
    <row r="639" spans="2:6" x14ac:dyDescent="0.25">
      <c r="B639" s="1"/>
      <c r="C639" s="1"/>
      <c r="D639" s="1"/>
      <c r="E639" s="1"/>
      <c r="F639" s="1"/>
    </row>
    <row r="640" spans="2:6" x14ac:dyDescent="0.25">
      <c r="B640" s="1"/>
      <c r="C640" s="1"/>
      <c r="D640" s="1"/>
      <c r="E640" s="1"/>
      <c r="F640" s="1"/>
    </row>
    <row r="641" spans="2:6" x14ac:dyDescent="0.25">
      <c r="B641" s="1"/>
      <c r="C641" s="1"/>
      <c r="D641" s="1"/>
      <c r="E641" s="1"/>
      <c r="F641" s="1"/>
    </row>
    <row r="642" spans="2:6" x14ac:dyDescent="0.25">
      <c r="B642" s="1"/>
      <c r="C642" s="1"/>
      <c r="D642" s="1"/>
      <c r="E642" s="1"/>
      <c r="F642" s="1"/>
    </row>
    <row r="643" spans="2:6" x14ac:dyDescent="0.25">
      <c r="B643" s="1"/>
      <c r="C643" s="1"/>
      <c r="D643" s="1"/>
      <c r="E643" s="1"/>
      <c r="F643" s="1"/>
    </row>
    <row r="644" spans="2:6" x14ac:dyDescent="0.25">
      <c r="B644" s="1"/>
      <c r="C644" s="1"/>
      <c r="D644" s="1"/>
      <c r="E644" s="1"/>
      <c r="F644" s="1"/>
    </row>
    <row r="645" spans="2:6" x14ac:dyDescent="0.25">
      <c r="B645" s="1"/>
      <c r="C645" s="1"/>
      <c r="D645" s="1"/>
      <c r="E645" s="1"/>
      <c r="F645" s="1"/>
    </row>
    <row r="646" spans="2:6" x14ac:dyDescent="0.25">
      <c r="B646" s="1"/>
      <c r="C646" s="1"/>
      <c r="D646" s="1"/>
      <c r="E646" s="1"/>
      <c r="F646" s="1"/>
    </row>
    <row r="647" spans="2:6" x14ac:dyDescent="0.25">
      <c r="B647" s="1"/>
      <c r="C647" s="1"/>
      <c r="D647" s="1"/>
      <c r="E647" s="1"/>
      <c r="F647" s="1"/>
    </row>
    <row r="648" spans="2:6" x14ac:dyDescent="0.25">
      <c r="B648" s="1"/>
      <c r="C648" s="1"/>
      <c r="D648" s="1"/>
      <c r="E648" s="1"/>
      <c r="F648" s="1"/>
    </row>
    <row r="649" spans="2:6" x14ac:dyDescent="0.25">
      <c r="B649" s="1"/>
      <c r="C649" s="1"/>
      <c r="D649" s="1"/>
      <c r="E649" s="1"/>
      <c r="F649" s="1"/>
    </row>
    <row r="650" spans="2:6" x14ac:dyDescent="0.25">
      <c r="B650" s="1"/>
      <c r="C650" s="1"/>
      <c r="D650" s="1"/>
      <c r="E650" s="1"/>
      <c r="F650" s="1"/>
    </row>
    <row r="651" spans="2:6" x14ac:dyDescent="0.25">
      <c r="B651" s="1"/>
      <c r="C651" s="1"/>
      <c r="D651" s="1"/>
      <c r="E651" s="1"/>
      <c r="F651" s="1"/>
    </row>
    <row r="652" spans="2:6" x14ac:dyDescent="0.25">
      <c r="B652" s="1"/>
      <c r="C652" s="1"/>
      <c r="D652" s="1"/>
      <c r="E652" s="1"/>
      <c r="F652" s="1"/>
    </row>
    <row r="653" spans="2:6" x14ac:dyDescent="0.25">
      <c r="B653" s="1"/>
      <c r="C653" s="1"/>
      <c r="D653" s="1"/>
      <c r="E653" s="1"/>
      <c r="F653" s="1"/>
    </row>
    <row r="654" spans="2:6" x14ac:dyDescent="0.25">
      <c r="B654" s="1"/>
      <c r="C654" s="1"/>
      <c r="D654" s="1"/>
      <c r="E654" s="1"/>
      <c r="F654" s="1"/>
    </row>
    <row r="655" spans="2:6" x14ac:dyDescent="0.25">
      <c r="B655" s="1"/>
      <c r="C655" s="1"/>
      <c r="D655" s="1"/>
      <c r="E655" s="1"/>
      <c r="F655" s="1"/>
    </row>
    <row r="656" spans="2:6" x14ac:dyDescent="0.25">
      <c r="B656" s="1"/>
      <c r="C656" s="1"/>
      <c r="D656" s="1"/>
      <c r="E656" s="1"/>
      <c r="F656" s="1"/>
    </row>
    <row r="657" spans="2:6" x14ac:dyDescent="0.25">
      <c r="B657" s="1"/>
      <c r="C657" s="1"/>
      <c r="D657" s="1"/>
      <c r="E657" s="1"/>
      <c r="F657" s="1"/>
    </row>
    <row r="658" spans="2:6" x14ac:dyDescent="0.25">
      <c r="B658" s="1"/>
      <c r="C658" s="1"/>
      <c r="D658" s="1"/>
      <c r="E658" s="1"/>
      <c r="F658" s="1"/>
    </row>
    <row r="659" spans="2:6" x14ac:dyDescent="0.25">
      <c r="B659" s="1"/>
      <c r="C659" s="1"/>
      <c r="D659" s="1"/>
      <c r="E659" s="1"/>
      <c r="F659" s="1"/>
    </row>
    <row r="660" spans="2:6" x14ac:dyDescent="0.25">
      <c r="B660" s="1"/>
      <c r="C660" s="1"/>
      <c r="D660" s="1"/>
      <c r="E660" s="1"/>
      <c r="F660" s="1"/>
    </row>
    <row r="661" spans="2:6" x14ac:dyDescent="0.25">
      <c r="B661" s="1"/>
      <c r="C661" s="1"/>
      <c r="D661" s="1"/>
      <c r="E661" s="1"/>
      <c r="F661" s="1"/>
    </row>
    <row r="662" spans="2:6" x14ac:dyDescent="0.25">
      <c r="B662" s="1"/>
      <c r="C662" s="1"/>
      <c r="D662" s="1"/>
      <c r="E662" s="1"/>
      <c r="F662" s="1"/>
    </row>
    <row r="663" spans="2:6" x14ac:dyDescent="0.25">
      <c r="B663" s="1"/>
      <c r="C663" s="1"/>
      <c r="D663" s="1"/>
      <c r="E663" s="1"/>
      <c r="F663" s="1"/>
    </row>
    <row r="664" spans="2:6" x14ac:dyDescent="0.25">
      <c r="B664" s="1"/>
      <c r="C664" s="1"/>
      <c r="D664" s="1"/>
      <c r="E664" s="1"/>
      <c r="F664" s="1"/>
    </row>
    <row r="665" spans="2:6" x14ac:dyDescent="0.25">
      <c r="B665" s="1"/>
      <c r="C665" s="1"/>
      <c r="D665" s="1"/>
      <c r="E665" s="1"/>
      <c r="F665" s="1"/>
    </row>
    <row r="666" spans="2:6" x14ac:dyDescent="0.25">
      <c r="B666" s="1"/>
      <c r="C666" s="1"/>
      <c r="D666" s="1"/>
      <c r="E666" s="1"/>
      <c r="F666" s="1"/>
    </row>
    <row r="667" spans="2:6" x14ac:dyDescent="0.25">
      <c r="B667" s="1"/>
      <c r="C667" s="1"/>
      <c r="D667" s="1"/>
      <c r="E667" s="1"/>
      <c r="F667" s="1"/>
    </row>
    <row r="668" spans="2:6" x14ac:dyDescent="0.25">
      <c r="B668" s="1"/>
      <c r="C668" s="1"/>
      <c r="D668" s="1"/>
      <c r="E668" s="1"/>
      <c r="F668" s="1"/>
    </row>
    <row r="669" spans="2:6" x14ac:dyDescent="0.25">
      <c r="B669" s="1"/>
      <c r="C669" s="1"/>
      <c r="D669" s="1"/>
      <c r="E669" s="1"/>
      <c r="F669" s="1"/>
    </row>
    <row r="670" spans="2:6" x14ac:dyDescent="0.25">
      <c r="B670" s="1"/>
      <c r="C670" s="1"/>
      <c r="D670" s="1"/>
      <c r="E670" s="1"/>
      <c r="F670" s="1"/>
    </row>
    <row r="671" spans="2:6" x14ac:dyDescent="0.25">
      <c r="B671" s="1"/>
      <c r="C671" s="1"/>
      <c r="D671" s="1"/>
      <c r="E671" s="1"/>
      <c r="F671" s="1"/>
    </row>
    <row r="672" spans="2:6" x14ac:dyDescent="0.25">
      <c r="B672" s="1"/>
      <c r="C672" s="1"/>
      <c r="D672" s="1"/>
      <c r="E672" s="1"/>
      <c r="F672" s="1"/>
    </row>
    <row r="673" spans="2:6" x14ac:dyDescent="0.25">
      <c r="B673" s="1"/>
      <c r="C673" s="1"/>
      <c r="D673" s="1"/>
      <c r="E673" s="1"/>
      <c r="F673" s="1"/>
    </row>
    <row r="674" spans="2:6" x14ac:dyDescent="0.25">
      <c r="B674" s="1"/>
      <c r="C674" s="1"/>
      <c r="D674" s="1"/>
      <c r="E674" s="1"/>
      <c r="F674" s="1"/>
    </row>
    <row r="675" spans="2:6" x14ac:dyDescent="0.25">
      <c r="B675" s="1"/>
      <c r="C675" s="1"/>
      <c r="D675" s="1"/>
      <c r="E675" s="1"/>
      <c r="F675" s="1"/>
    </row>
    <row r="676" spans="2:6" x14ac:dyDescent="0.25">
      <c r="B676" s="1"/>
      <c r="C676" s="1"/>
      <c r="D676" s="1"/>
      <c r="E676" s="1"/>
      <c r="F676" s="1"/>
    </row>
    <row r="677" spans="2:6" x14ac:dyDescent="0.25">
      <c r="B677" s="1"/>
      <c r="C677" s="1"/>
      <c r="D677" s="1"/>
      <c r="E677" s="1"/>
      <c r="F677" s="1"/>
    </row>
    <row r="678" spans="2:6" x14ac:dyDescent="0.25">
      <c r="B678" s="1"/>
      <c r="C678" s="1"/>
      <c r="D678" s="1"/>
      <c r="E678" s="1"/>
      <c r="F678" s="1"/>
    </row>
    <row r="679" spans="2:6" x14ac:dyDescent="0.25">
      <c r="B679" s="1"/>
      <c r="C679" s="1"/>
      <c r="D679" s="1"/>
      <c r="E679" s="1"/>
      <c r="F679" s="1"/>
    </row>
    <row r="680" spans="2:6" x14ac:dyDescent="0.25">
      <c r="B680" s="1"/>
      <c r="C680" s="1"/>
      <c r="D680" s="1"/>
      <c r="E680" s="1"/>
      <c r="F680" s="1"/>
    </row>
    <row r="681" spans="2:6" x14ac:dyDescent="0.25">
      <c r="B681" s="1"/>
      <c r="C681" s="1"/>
      <c r="D681" s="1"/>
      <c r="E681" s="1"/>
      <c r="F681" s="1"/>
    </row>
    <row r="682" spans="2:6" x14ac:dyDescent="0.25">
      <c r="B682" s="1"/>
      <c r="C682" s="1"/>
      <c r="D682" s="1"/>
      <c r="E682" s="1"/>
      <c r="F682" s="1"/>
    </row>
    <row r="683" spans="2:6" x14ac:dyDescent="0.25">
      <c r="B683" s="1"/>
      <c r="C683" s="1"/>
      <c r="D683" s="1"/>
      <c r="E683" s="1"/>
      <c r="F683" s="1"/>
    </row>
    <row r="684" spans="2:6" x14ac:dyDescent="0.25">
      <c r="B684" s="1"/>
      <c r="C684" s="1"/>
      <c r="D684" s="1"/>
      <c r="E684" s="1"/>
      <c r="F684" s="1"/>
    </row>
    <row r="685" spans="2:6" x14ac:dyDescent="0.25">
      <c r="B685" s="1"/>
      <c r="C685" s="1"/>
      <c r="D685" s="1"/>
      <c r="E685" s="1"/>
      <c r="F685" s="1"/>
    </row>
    <row r="686" spans="2:6" x14ac:dyDescent="0.25">
      <c r="B686" s="1"/>
      <c r="C686" s="1"/>
      <c r="D686" s="1"/>
      <c r="E686" s="1"/>
      <c r="F686" s="1"/>
    </row>
    <row r="687" spans="2:6" x14ac:dyDescent="0.25">
      <c r="B687" s="1"/>
      <c r="C687" s="1"/>
      <c r="D687" s="1"/>
      <c r="E687" s="1"/>
      <c r="F687" s="1"/>
    </row>
    <row r="688" spans="2:6" x14ac:dyDescent="0.25">
      <c r="B688" s="1"/>
      <c r="C688" s="1"/>
      <c r="D688" s="1"/>
      <c r="E688" s="1"/>
      <c r="F688" s="1"/>
    </row>
    <row r="689" spans="2:6" x14ac:dyDescent="0.25">
      <c r="B689" s="1"/>
      <c r="C689" s="1"/>
      <c r="D689" s="1"/>
      <c r="E689" s="1"/>
      <c r="F689" s="1"/>
    </row>
    <row r="690" spans="2:6" x14ac:dyDescent="0.25">
      <c r="B690" s="1"/>
      <c r="C690" s="1"/>
      <c r="D690" s="1"/>
      <c r="E690" s="1"/>
      <c r="F690" s="1"/>
    </row>
    <row r="691" spans="2:6" x14ac:dyDescent="0.25">
      <c r="B691" s="1"/>
      <c r="C691" s="1"/>
      <c r="D691" s="1"/>
      <c r="E691" s="1"/>
      <c r="F691" s="1"/>
    </row>
    <row r="692" spans="2:6" x14ac:dyDescent="0.25">
      <c r="B692" s="1"/>
      <c r="C692" s="1"/>
      <c r="D692" s="1"/>
      <c r="E692" s="1"/>
      <c r="F692" s="1"/>
    </row>
    <row r="693" spans="2:6" x14ac:dyDescent="0.25">
      <c r="B693" s="1"/>
      <c r="C693" s="1"/>
      <c r="D693" s="1"/>
      <c r="E693" s="1"/>
      <c r="F693" s="1"/>
    </row>
    <row r="694" spans="2:6" x14ac:dyDescent="0.25">
      <c r="B694" s="1"/>
      <c r="C694" s="1"/>
      <c r="D694" s="1"/>
      <c r="E694" s="1"/>
      <c r="F694" s="1"/>
    </row>
    <row r="695" spans="2:6" x14ac:dyDescent="0.25">
      <c r="B695" s="1"/>
      <c r="C695" s="1"/>
      <c r="D695" s="1"/>
      <c r="E695" s="1"/>
      <c r="F695" s="1"/>
    </row>
    <row r="696" spans="2:6" x14ac:dyDescent="0.25">
      <c r="B696" s="1"/>
      <c r="C696" s="1"/>
      <c r="D696" s="1"/>
      <c r="E696" s="1"/>
      <c r="F696" s="1"/>
    </row>
    <row r="697" spans="2:6" x14ac:dyDescent="0.25">
      <c r="B697" s="1"/>
      <c r="C697" s="1"/>
      <c r="D697" s="1"/>
      <c r="E697" s="1"/>
      <c r="F697" s="1"/>
    </row>
    <row r="698" spans="2:6" x14ac:dyDescent="0.25">
      <c r="B698" s="1"/>
      <c r="C698" s="1"/>
      <c r="D698" s="1"/>
      <c r="E698" s="1"/>
      <c r="F698" s="1"/>
    </row>
    <row r="699" spans="2:6" x14ac:dyDescent="0.25">
      <c r="B699" s="1"/>
      <c r="C699" s="1"/>
      <c r="D699" s="1"/>
      <c r="E699" s="1"/>
      <c r="F699" s="1"/>
    </row>
    <row r="700" spans="2:6" x14ac:dyDescent="0.25">
      <c r="B700" s="1"/>
      <c r="C700" s="1"/>
      <c r="D700" s="1"/>
      <c r="E700" s="1"/>
      <c r="F700" s="1"/>
    </row>
    <row r="701" spans="2:6" x14ac:dyDescent="0.25">
      <c r="B701" s="1"/>
      <c r="C701" s="1"/>
      <c r="D701" s="1"/>
      <c r="E701" s="1"/>
      <c r="F701" s="1"/>
    </row>
    <row r="702" spans="2:6" x14ac:dyDescent="0.25">
      <c r="B702" s="1"/>
      <c r="C702" s="1"/>
      <c r="D702" s="1"/>
      <c r="E702" s="1"/>
      <c r="F702" s="1"/>
    </row>
    <row r="703" spans="2:6" x14ac:dyDescent="0.25">
      <c r="B703" s="1"/>
      <c r="C703" s="1"/>
      <c r="D703" s="1"/>
      <c r="E703" s="1"/>
      <c r="F703" s="1"/>
    </row>
    <row r="704" spans="2:6" x14ac:dyDescent="0.25">
      <c r="B704" s="1"/>
      <c r="C704" s="1"/>
      <c r="D704" s="1"/>
      <c r="E704" s="1"/>
      <c r="F704" s="1"/>
    </row>
    <row r="705" spans="2:6" x14ac:dyDescent="0.25">
      <c r="B705" s="1"/>
      <c r="C705" s="1"/>
      <c r="D705" s="1"/>
      <c r="E705" s="1"/>
      <c r="F705" s="1"/>
    </row>
    <row r="706" spans="2:6" x14ac:dyDescent="0.25">
      <c r="B706" s="1"/>
      <c r="C706" s="1"/>
      <c r="D706" s="1"/>
      <c r="E706" s="1"/>
      <c r="F706" s="1"/>
    </row>
    <row r="707" spans="2:6" x14ac:dyDescent="0.25">
      <c r="B707" s="1"/>
      <c r="C707" s="1"/>
      <c r="D707" s="1"/>
      <c r="E707" s="1"/>
      <c r="F707" s="1"/>
    </row>
    <row r="708" spans="2:6" x14ac:dyDescent="0.25">
      <c r="B708" s="1"/>
      <c r="C708" s="1"/>
      <c r="D708" s="1"/>
      <c r="E708" s="1"/>
      <c r="F708" s="1"/>
    </row>
    <row r="709" spans="2:6" x14ac:dyDescent="0.25">
      <c r="B709" s="1"/>
      <c r="C709" s="1"/>
      <c r="D709" s="1"/>
      <c r="E709" s="1"/>
      <c r="F709" s="1"/>
    </row>
    <row r="710" spans="2:6" x14ac:dyDescent="0.25">
      <c r="B710" s="1"/>
      <c r="C710" s="1"/>
      <c r="D710" s="1"/>
      <c r="E710" s="1"/>
      <c r="F710" s="1"/>
    </row>
    <row r="711" spans="2:6" x14ac:dyDescent="0.25">
      <c r="B711" s="1"/>
      <c r="C711" s="1"/>
      <c r="D711" s="1"/>
      <c r="E711" s="1"/>
      <c r="F711" s="1"/>
    </row>
    <row r="712" spans="2:6" x14ac:dyDescent="0.25">
      <c r="B712" s="1"/>
      <c r="C712" s="1"/>
      <c r="D712" s="1"/>
      <c r="E712" s="1"/>
      <c r="F712" s="1"/>
    </row>
    <row r="713" spans="2:6" x14ac:dyDescent="0.25">
      <c r="B713" s="1"/>
      <c r="C713" s="1"/>
      <c r="D713" s="1"/>
      <c r="E713" s="1"/>
      <c r="F713" s="1"/>
    </row>
    <row r="714" spans="2:6" x14ac:dyDescent="0.25">
      <c r="B714" s="1"/>
      <c r="C714" s="1"/>
      <c r="D714" s="1"/>
      <c r="E714" s="1"/>
      <c r="F714" s="1"/>
    </row>
    <row r="715" spans="2:6" x14ac:dyDescent="0.25">
      <c r="B715" s="1"/>
      <c r="C715" s="1"/>
      <c r="D715" s="1"/>
      <c r="E715" s="1"/>
      <c r="F715" s="1"/>
    </row>
    <row r="716" spans="2:6" x14ac:dyDescent="0.25">
      <c r="B716" s="1"/>
      <c r="C716" s="1"/>
      <c r="D716" s="1"/>
      <c r="E716" s="1"/>
      <c r="F716" s="1"/>
    </row>
    <row r="717" spans="2:6" x14ac:dyDescent="0.25">
      <c r="B717" s="1"/>
      <c r="C717" s="1"/>
      <c r="D717" s="1"/>
      <c r="E717" s="1"/>
      <c r="F717" s="1"/>
    </row>
    <row r="718" spans="2:6" x14ac:dyDescent="0.25">
      <c r="B718" s="1"/>
      <c r="C718" s="1"/>
      <c r="D718" s="1"/>
      <c r="E718" s="1"/>
      <c r="F718" s="1"/>
    </row>
    <row r="719" spans="2:6" x14ac:dyDescent="0.25">
      <c r="B719" s="1"/>
      <c r="C719" s="1"/>
      <c r="D719" s="1"/>
      <c r="E719" s="1"/>
      <c r="F719" s="1"/>
    </row>
    <row r="720" spans="2:6" x14ac:dyDescent="0.25">
      <c r="B720" s="1"/>
      <c r="C720" s="1"/>
      <c r="D720" s="1"/>
      <c r="E720" s="1"/>
      <c r="F720" s="1"/>
    </row>
    <row r="721" spans="2:6" x14ac:dyDescent="0.25">
      <c r="B721" s="1"/>
      <c r="C721" s="1"/>
      <c r="D721" s="1"/>
      <c r="E721" s="1"/>
      <c r="F721" s="1"/>
    </row>
    <row r="722" spans="2:6" x14ac:dyDescent="0.25">
      <c r="B722" s="1"/>
      <c r="C722" s="1"/>
      <c r="D722" s="1"/>
      <c r="E722" s="1"/>
      <c r="F722" s="1"/>
    </row>
    <row r="723" spans="2:6" x14ac:dyDescent="0.25">
      <c r="B723" s="1"/>
      <c r="C723" s="1"/>
      <c r="D723" s="1"/>
      <c r="E723" s="1"/>
      <c r="F723" s="1"/>
    </row>
    <row r="724" spans="2:6" x14ac:dyDescent="0.25">
      <c r="B724" s="1"/>
      <c r="C724" s="1"/>
      <c r="D724" s="1"/>
      <c r="E724" s="1"/>
      <c r="F724" s="1"/>
    </row>
    <row r="725" spans="2:6" x14ac:dyDescent="0.25">
      <c r="B725" s="1"/>
      <c r="C725" s="1"/>
      <c r="D725" s="1"/>
      <c r="E725" s="1"/>
      <c r="F725" s="1"/>
    </row>
    <row r="726" spans="2:6" x14ac:dyDescent="0.25">
      <c r="B726" s="1"/>
      <c r="C726" s="1"/>
      <c r="D726" s="1"/>
      <c r="E726" s="1"/>
      <c r="F726" s="1"/>
    </row>
    <row r="727" spans="2:6" x14ac:dyDescent="0.25">
      <c r="B727" s="1"/>
      <c r="C727" s="1"/>
      <c r="D727" s="1"/>
      <c r="E727" s="1"/>
      <c r="F727" s="1"/>
    </row>
    <row r="728" spans="2:6" x14ac:dyDescent="0.25">
      <c r="B728" s="1"/>
      <c r="C728" s="1"/>
      <c r="D728" s="1"/>
      <c r="E728" s="1"/>
      <c r="F728" s="1"/>
    </row>
    <row r="729" spans="2:6" x14ac:dyDescent="0.25">
      <c r="B729" s="1"/>
      <c r="C729" s="1"/>
      <c r="D729" s="1"/>
      <c r="E729" s="1"/>
      <c r="F729" s="1"/>
    </row>
    <row r="730" spans="2:6" x14ac:dyDescent="0.25">
      <c r="B730" s="1"/>
      <c r="C730" s="1"/>
      <c r="D730" s="1"/>
      <c r="E730" s="1"/>
      <c r="F730" s="1"/>
    </row>
    <row r="731" spans="2:6" x14ac:dyDescent="0.25">
      <c r="B731" s="1"/>
      <c r="C731" s="1"/>
      <c r="D731" s="1"/>
      <c r="E731" s="1"/>
      <c r="F731" s="1"/>
    </row>
    <row r="732" spans="2:6" x14ac:dyDescent="0.25">
      <c r="B732" s="1"/>
      <c r="C732" s="1"/>
      <c r="D732" s="1"/>
      <c r="E732" s="1"/>
      <c r="F732" s="1"/>
    </row>
    <row r="733" spans="2:6" x14ac:dyDescent="0.25">
      <c r="B733" s="1"/>
      <c r="C733" s="1"/>
      <c r="D733" s="1"/>
      <c r="E733" s="1"/>
      <c r="F733" s="1"/>
    </row>
    <row r="734" spans="2:6" x14ac:dyDescent="0.25">
      <c r="B734" s="1"/>
      <c r="C734" s="1"/>
      <c r="D734" s="1"/>
      <c r="E734" s="1"/>
      <c r="F734" s="1"/>
    </row>
    <row r="735" spans="2:6" x14ac:dyDescent="0.25">
      <c r="B735" s="1"/>
      <c r="C735" s="1"/>
      <c r="D735" s="1"/>
      <c r="E735" s="1"/>
      <c r="F735" s="1"/>
    </row>
    <row r="736" spans="2:6" x14ac:dyDescent="0.25">
      <c r="B736" s="1"/>
      <c r="C736" s="1"/>
      <c r="D736" s="1"/>
      <c r="E736" s="1"/>
      <c r="F736" s="1"/>
    </row>
    <row r="737" spans="2:6" x14ac:dyDescent="0.25">
      <c r="B737" s="1"/>
      <c r="C737" s="1"/>
      <c r="D737" s="1"/>
      <c r="E737" s="1"/>
      <c r="F737" s="1"/>
    </row>
    <row r="738" spans="2:6" x14ac:dyDescent="0.25">
      <c r="B738" s="1"/>
      <c r="C738" s="1"/>
      <c r="D738" s="1"/>
      <c r="E738" s="1"/>
      <c r="F738" s="1"/>
    </row>
    <row r="739" spans="2:6" x14ac:dyDescent="0.25">
      <c r="B739" s="1"/>
      <c r="C739" s="1"/>
      <c r="D739" s="1"/>
      <c r="E739" s="1"/>
      <c r="F739" s="1"/>
    </row>
    <row r="740" spans="2:6" x14ac:dyDescent="0.25">
      <c r="B740" s="1"/>
      <c r="C740" s="1"/>
      <c r="D740" s="1"/>
      <c r="E740" s="1"/>
      <c r="F740" s="1"/>
    </row>
    <row r="741" spans="2:6" x14ac:dyDescent="0.25">
      <c r="B741" s="1"/>
      <c r="C741" s="1"/>
      <c r="D741" s="1"/>
      <c r="E741" s="1"/>
      <c r="F741" s="1"/>
    </row>
    <row r="742" spans="2:6" x14ac:dyDescent="0.25">
      <c r="B742" s="1"/>
      <c r="C742" s="1"/>
      <c r="D742" s="1"/>
      <c r="E742" s="1"/>
      <c r="F742" s="1"/>
    </row>
    <row r="743" spans="2:6" x14ac:dyDescent="0.25">
      <c r="B743" s="1"/>
      <c r="C743" s="1"/>
      <c r="D743" s="1"/>
      <c r="E743" s="1"/>
      <c r="F743" s="1"/>
    </row>
    <row r="744" spans="2:6" x14ac:dyDescent="0.25">
      <c r="B744" s="1"/>
      <c r="C744" s="1"/>
      <c r="D744" s="1"/>
      <c r="E744" s="1"/>
      <c r="F744" s="1"/>
    </row>
    <row r="745" spans="2:6" x14ac:dyDescent="0.25">
      <c r="B745" s="1"/>
      <c r="C745" s="1"/>
      <c r="D745" s="1"/>
      <c r="E745" s="1"/>
      <c r="F745" s="1"/>
    </row>
    <row r="746" spans="2:6" x14ac:dyDescent="0.25">
      <c r="B746" s="1"/>
      <c r="C746" s="1"/>
      <c r="D746" s="1"/>
      <c r="E746" s="1"/>
      <c r="F746" s="1"/>
    </row>
    <row r="747" spans="2:6" x14ac:dyDescent="0.25">
      <c r="B747" s="1"/>
      <c r="C747" s="1"/>
      <c r="D747" s="1"/>
      <c r="E747" s="1"/>
      <c r="F747" s="1"/>
    </row>
    <row r="748" spans="2:6" x14ac:dyDescent="0.25">
      <c r="B748" s="1"/>
      <c r="C748" s="1"/>
      <c r="D748" s="1"/>
      <c r="E748" s="1"/>
      <c r="F748" s="1"/>
    </row>
    <row r="749" spans="2:6" x14ac:dyDescent="0.25">
      <c r="B749" s="1"/>
      <c r="C749" s="1"/>
      <c r="D749" s="1"/>
      <c r="E749" s="1"/>
      <c r="F749" s="1"/>
    </row>
    <row r="750" spans="2:6" x14ac:dyDescent="0.25">
      <c r="B750" s="1"/>
      <c r="C750" s="1"/>
      <c r="D750" s="1"/>
      <c r="E750" s="1"/>
      <c r="F750" s="1"/>
    </row>
    <row r="751" spans="2:6" x14ac:dyDescent="0.25">
      <c r="B751" s="1"/>
      <c r="C751" s="1"/>
      <c r="D751" s="1"/>
      <c r="E751" s="1"/>
      <c r="F751" s="1"/>
    </row>
    <row r="752" spans="2:6" x14ac:dyDescent="0.25">
      <c r="B752" s="1"/>
      <c r="C752" s="1"/>
      <c r="D752" s="1"/>
      <c r="E752" s="1"/>
      <c r="F752" s="1"/>
    </row>
    <row r="753" spans="2:6" x14ac:dyDescent="0.25">
      <c r="B753" s="1"/>
      <c r="C753" s="1"/>
      <c r="D753" s="1"/>
      <c r="E753" s="1"/>
      <c r="F753" s="1"/>
    </row>
    <row r="754" spans="2:6" x14ac:dyDescent="0.25">
      <c r="B754" s="1"/>
      <c r="C754" s="1"/>
      <c r="D754" s="1"/>
      <c r="E754" s="1"/>
      <c r="F754" s="1"/>
    </row>
    <row r="755" spans="2:6" x14ac:dyDescent="0.25">
      <c r="B755" s="1"/>
      <c r="C755" s="1"/>
      <c r="D755" s="1"/>
      <c r="E755" s="1"/>
      <c r="F755" s="1"/>
    </row>
    <row r="756" spans="2:6" x14ac:dyDescent="0.25">
      <c r="B756" s="1"/>
      <c r="C756" s="1"/>
      <c r="D756" s="1"/>
      <c r="E756" s="1"/>
      <c r="F756" s="1"/>
    </row>
    <row r="757" spans="2:6" x14ac:dyDescent="0.25">
      <c r="B757" s="1"/>
      <c r="C757" s="1"/>
      <c r="D757" s="1"/>
      <c r="E757" s="1"/>
      <c r="F757" s="1"/>
    </row>
    <row r="758" spans="2:6" x14ac:dyDescent="0.25">
      <c r="B758" s="1"/>
      <c r="C758" s="1"/>
      <c r="D758" s="1"/>
      <c r="E758" s="1"/>
      <c r="F758" s="1"/>
    </row>
    <row r="759" spans="2:6" x14ac:dyDescent="0.25">
      <c r="B759" s="1"/>
      <c r="C759" s="1"/>
      <c r="D759" s="1"/>
      <c r="E759" s="1"/>
      <c r="F759" s="1"/>
    </row>
    <row r="760" spans="2:6" x14ac:dyDescent="0.25">
      <c r="B760" s="1"/>
      <c r="C760" s="1"/>
      <c r="D760" s="1"/>
      <c r="E760" s="1"/>
      <c r="F760" s="1"/>
    </row>
    <row r="761" spans="2:6" x14ac:dyDescent="0.25">
      <c r="B761" s="1"/>
      <c r="C761" s="1"/>
      <c r="D761" s="1"/>
      <c r="E761" s="1"/>
      <c r="F761" s="1"/>
    </row>
    <row r="762" spans="2:6" x14ac:dyDescent="0.25">
      <c r="B762" s="1"/>
      <c r="C762" s="1"/>
      <c r="D762" s="1"/>
      <c r="E762" s="1"/>
      <c r="F762" s="1"/>
    </row>
    <row r="763" spans="2:6" x14ac:dyDescent="0.25">
      <c r="B763" s="1"/>
      <c r="C763" s="1"/>
      <c r="D763" s="1"/>
      <c r="E763" s="1"/>
      <c r="F763" s="1"/>
    </row>
    <row r="764" spans="2:6" x14ac:dyDescent="0.25">
      <c r="B764" s="1"/>
      <c r="C764" s="1"/>
      <c r="D764" s="1"/>
      <c r="E764" s="1"/>
      <c r="F764" s="1"/>
    </row>
    <row r="765" spans="2:6" x14ac:dyDescent="0.25">
      <c r="B765" s="1"/>
      <c r="C765" s="1"/>
      <c r="D765" s="1"/>
      <c r="E765" s="1"/>
      <c r="F765" s="1"/>
    </row>
    <row r="766" spans="2:6" x14ac:dyDescent="0.25">
      <c r="B766" s="1"/>
      <c r="C766" s="1"/>
      <c r="D766" s="1"/>
      <c r="E766" s="1"/>
      <c r="F766" s="1"/>
    </row>
    <row r="767" spans="2:6" x14ac:dyDescent="0.25">
      <c r="B767" s="1"/>
      <c r="C767" s="1"/>
      <c r="D767" s="1"/>
      <c r="E767" s="1"/>
      <c r="F767" s="1"/>
    </row>
    <row r="768" spans="2:6" x14ac:dyDescent="0.25">
      <c r="B768" s="1"/>
      <c r="C768" s="1"/>
      <c r="D768" s="1"/>
      <c r="E768" s="1"/>
      <c r="F768" s="1"/>
    </row>
    <row r="769" spans="2:6" x14ac:dyDescent="0.25">
      <c r="B769" s="1"/>
      <c r="C769" s="1"/>
      <c r="D769" s="1"/>
      <c r="E769" s="1"/>
      <c r="F769" s="1"/>
    </row>
    <row r="770" spans="2:6" x14ac:dyDescent="0.25">
      <c r="B770" s="1"/>
      <c r="C770" s="1"/>
      <c r="D770" s="1"/>
      <c r="E770" s="1"/>
      <c r="F770" s="1"/>
    </row>
    <row r="771" spans="2:6" x14ac:dyDescent="0.25">
      <c r="B771" s="1"/>
      <c r="C771" s="1"/>
      <c r="D771" s="1"/>
      <c r="E771" s="1"/>
      <c r="F771" s="1"/>
    </row>
    <row r="772" spans="2:6" x14ac:dyDescent="0.25">
      <c r="B772" s="1"/>
      <c r="C772" s="1"/>
      <c r="D772" s="1"/>
      <c r="E772" s="1"/>
      <c r="F772" s="1"/>
    </row>
    <row r="773" spans="2:6" x14ac:dyDescent="0.25">
      <c r="B773" s="1"/>
      <c r="C773" s="1"/>
      <c r="D773" s="1"/>
      <c r="E773" s="1"/>
      <c r="F773" s="1"/>
    </row>
    <row r="774" spans="2:6" x14ac:dyDescent="0.25">
      <c r="B774" s="1"/>
      <c r="C774" s="1"/>
      <c r="D774" s="1"/>
      <c r="E774" s="1"/>
      <c r="F774" s="1"/>
    </row>
    <row r="775" spans="2:6" x14ac:dyDescent="0.25">
      <c r="B775" s="1"/>
      <c r="C775" s="1"/>
      <c r="D775" s="1"/>
      <c r="E775" s="1"/>
      <c r="F775" s="1"/>
    </row>
    <row r="776" spans="2:6" x14ac:dyDescent="0.25">
      <c r="B776" s="1"/>
      <c r="C776" s="1"/>
      <c r="D776" s="1"/>
      <c r="E776" s="1"/>
      <c r="F776" s="1"/>
    </row>
    <row r="777" spans="2:6" x14ac:dyDescent="0.25">
      <c r="B777" s="1"/>
      <c r="C777" s="1"/>
      <c r="D777" s="1"/>
      <c r="E777" s="1"/>
      <c r="F777" s="1"/>
    </row>
    <row r="778" spans="2:6" x14ac:dyDescent="0.25">
      <c r="B778" s="1"/>
      <c r="C778" s="1"/>
      <c r="D778" s="1"/>
      <c r="E778" s="1"/>
      <c r="F778" s="1"/>
    </row>
    <row r="779" spans="2:6" x14ac:dyDescent="0.25">
      <c r="B779" s="1"/>
      <c r="C779" s="1"/>
      <c r="D779" s="1"/>
      <c r="E779" s="1"/>
      <c r="F779" s="1"/>
    </row>
    <row r="780" spans="2:6" x14ac:dyDescent="0.25">
      <c r="B780" s="1"/>
      <c r="C780" s="1"/>
      <c r="D780" s="1"/>
      <c r="E780" s="1"/>
      <c r="F780" s="1"/>
    </row>
    <row r="781" spans="2:6" x14ac:dyDescent="0.25">
      <c r="B781" s="1"/>
      <c r="C781" s="1"/>
      <c r="D781" s="1"/>
      <c r="E781" s="1"/>
      <c r="F781" s="1"/>
    </row>
    <row r="782" spans="2:6" x14ac:dyDescent="0.25">
      <c r="B782" s="1"/>
      <c r="C782" s="1"/>
      <c r="D782" s="1"/>
      <c r="E782" s="1"/>
      <c r="F782" s="1"/>
    </row>
    <row r="783" spans="2:6" x14ac:dyDescent="0.25">
      <c r="B783" s="1"/>
      <c r="C783" s="1"/>
      <c r="D783" s="1"/>
      <c r="E783" s="1"/>
      <c r="F783" s="1"/>
    </row>
    <row r="784" spans="2:6" x14ac:dyDescent="0.25">
      <c r="B784" s="1"/>
      <c r="C784" s="1"/>
      <c r="D784" s="1"/>
      <c r="E784" s="1"/>
      <c r="F784" s="1"/>
    </row>
    <row r="785" spans="2:6" x14ac:dyDescent="0.25">
      <c r="B785" s="1"/>
      <c r="C785" s="1"/>
      <c r="D785" s="1"/>
      <c r="E785" s="1"/>
      <c r="F785" s="1"/>
    </row>
    <row r="786" spans="2:6" x14ac:dyDescent="0.25">
      <c r="B786" s="1"/>
      <c r="C786" s="1"/>
      <c r="D786" s="1"/>
      <c r="E786" s="1"/>
      <c r="F786" s="1"/>
    </row>
    <row r="787" spans="2:6" x14ac:dyDescent="0.25">
      <c r="B787" s="1"/>
      <c r="C787" s="1"/>
      <c r="D787" s="1"/>
      <c r="E787" s="1"/>
      <c r="F787" s="1"/>
    </row>
    <row r="788" spans="2:6" x14ac:dyDescent="0.25">
      <c r="B788" s="1"/>
      <c r="C788" s="1"/>
      <c r="D788" s="1"/>
      <c r="E788" s="1"/>
      <c r="F788" s="1"/>
    </row>
    <row r="789" spans="2:6" x14ac:dyDescent="0.25">
      <c r="B789" s="1"/>
      <c r="C789" s="1"/>
      <c r="D789" s="1"/>
      <c r="E789" s="1"/>
      <c r="F789" s="1"/>
    </row>
    <row r="790" spans="2:6" x14ac:dyDescent="0.25">
      <c r="B790" s="1"/>
      <c r="C790" s="1"/>
      <c r="D790" s="1"/>
      <c r="E790" s="1"/>
      <c r="F790" s="1"/>
    </row>
    <row r="791" spans="2:6" x14ac:dyDescent="0.25">
      <c r="B791" s="1"/>
      <c r="C791" s="1"/>
      <c r="D791" s="1"/>
      <c r="E791" s="1"/>
      <c r="F791" s="1"/>
    </row>
    <row r="792" spans="2:6" x14ac:dyDescent="0.25">
      <c r="B792" s="1"/>
      <c r="C792" s="1"/>
      <c r="D792" s="1"/>
      <c r="E792" s="1"/>
      <c r="F792" s="1"/>
    </row>
    <row r="793" spans="2:6" x14ac:dyDescent="0.25">
      <c r="B793" s="1"/>
      <c r="C793" s="1"/>
      <c r="D793" s="1"/>
      <c r="E793" s="1"/>
      <c r="F793" s="1"/>
    </row>
    <row r="794" spans="2:6" x14ac:dyDescent="0.25">
      <c r="B794" s="1"/>
      <c r="C794" s="1"/>
      <c r="D794" s="1"/>
      <c r="E794" s="1"/>
      <c r="F794" s="1"/>
    </row>
    <row r="795" spans="2:6" x14ac:dyDescent="0.25">
      <c r="B795" s="1"/>
      <c r="C795" s="1"/>
      <c r="D795" s="1"/>
      <c r="E795" s="1"/>
      <c r="F795" s="1"/>
    </row>
    <row r="796" spans="2:6" x14ac:dyDescent="0.25">
      <c r="B796" s="1"/>
      <c r="C796" s="1"/>
      <c r="D796" s="1"/>
      <c r="E796" s="1"/>
      <c r="F796" s="1"/>
    </row>
    <row r="797" spans="2:6" x14ac:dyDescent="0.25">
      <c r="B797" s="1"/>
      <c r="C797" s="1"/>
      <c r="D797" s="1"/>
      <c r="E797" s="1"/>
      <c r="F797" s="1"/>
    </row>
    <row r="798" spans="2:6" x14ac:dyDescent="0.25">
      <c r="B798" s="1"/>
      <c r="C798" s="1"/>
      <c r="D798" s="1"/>
      <c r="E798" s="1"/>
      <c r="F798" s="1"/>
    </row>
    <row r="799" spans="2:6" x14ac:dyDescent="0.25">
      <c r="B799" s="1"/>
      <c r="C799" s="1"/>
      <c r="D799" s="1"/>
      <c r="E799" s="1"/>
      <c r="F799" s="1"/>
    </row>
    <row r="800" spans="2:6" x14ac:dyDescent="0.25">
      <c r="B800" s="1"/>
      <c r="C800" s="1"/>
      <c r="D800" s="1"/>
      <c r="E800" s="1"/>
      <c r="F800" s="1"/>
    </row>
    <row r="801" spans="2:6" x14ac:dyDescent="0.25">
      <c r="B801" s="1"/>
      <c r="C801" s="1"/>
      <c r="D801" s="1"/>
      <c r="E801" s="1"/>
      <c r="F801" s="1"/>
    </row>
    <row r="802" spans="2:6" x14ac:dyDescent="0.25">
      <c r="B802" s="1"/>
      <c r="C802" s="1"/>
      <c r="D802" s="1"/>
      <c r="E802" s="1"/>
      <c r="F802" s="1"/>
    </row>
    <row r="803" spans="2:6" x14ac:dyDescent="0.25">
      <c r="B803" s="1"/>
      <c r="C803" s="1"/>
      <c r="D803" s="1"/>
      <c r="E803" s="1"/>
      <c r="F803" s="1"/>
    </row>
    <row r="804" spans="2:6" x14ac:dyDescent="0.25">
      <c r="B804" s="1"/>
      <c r="C804" s="1"/>
      <c r="D804" s="1"/>
      <c r="E804" s="1"/>
      <c r="F804" s="1"/>
    </row>
    <row r="805" spans="2:6" x14ac:dyDescent="0.25">
      <c r="B805" s="1"/>
      <c r="C805" s="1"/>
      <c r="D805" s="1"/>
      <c r="E805" s="1"/>
      <c r="F805" s="1"/>
    </row>
    <row r="806" spans="2:6" x14ac:dyDescent="0.25">
      <c r="B806" s="1"/>
      <c r="C806" s="1"/>
      <c r="D806" s="1"/>
      <c r="E806" s="1"/>
      <c r="F806" s="1"/>
    </row>
    <row r="807" spans="2:6" x14ac:dyDescent="0.25">
      <c r="B807" s="1"/>
      <c r="C807" s="1"/>
      <c r="D807" s="1"/>
      <c r="E807" s="1"/>
      <c r="F807" s="1"/>
    </row>
    <row r="808" spans="2:6" x14ac:dyDescent="0.25">
      <c r="B808" s="1"/>
      <c r="C808" s="1"/>
      <c r="D808" s="1"/>
      <c r="E808" s="1"/>
      <c r="F808" s="1"/>
    </row>
    <row r="809" spans="2:6" x14ac:dyDescent="0.25">
      <c r="B809" s="1"/>
      <c r="C809" s="1"/>
      <c r="D809" s="1"/>
      <c r="E809" s="1"/>
      <c r="F809" s="1"/>
    </row>
    <row r="810" spans="2:6" x14ac:dyDescent="0.25">
      <c r="B810" s="1"/>
      <c r="C810" s="1"/>
      <c r="D810" s="1"/>
      <c r="E810" s="1"/>
      <c r="F810" s="1"/>
    </row>
    <row r="811" spans="2:6" x14ac:dyDescent="0.25">
      <c r="B811" s="1"/>
      <c r="C811" s="1"/>
      <c r="D811" s="1"/>
      <c r="E811" s="1"/>
      <c r="F811" s="1"/>
    </row>
    <row r="812" spans="2:6" x14ac:dyDescent="0.25">
      <c r="B812" s="1"/>
      <c r="C812" s="1"/>
      <c r="D812" s="1"/>
      <c r="E812" s="1"/>
      <c r="F812" s="1"/>
    </row>
    <row r="813" spans="2:6" x14ac:dyDescent="0.25">
      <c r="B813" s="1"/>
      <c r="C813" s="1"/>
      <c r="D813" s="1"/>
      <c r="E813" s="1"/>
      <c r="F813" s="1"/>
    </row>
    <row r="814" spans="2:6" x14ac:dyDescent="0.25">
      <c r="B814" s="1"/>
      <c r="C814" s="1"/>
      <c r="D814" s="1"/>
      <c r="E814" s="1"/>
      <c r="F814" s="1"/>
    </row>
    <row r="815" spans="2:6" x14ac:dyDescent="0.25">
      <c r="B815" s="1"/>
      <c r="C815" s="1"/>
      <c r="D815" s="1"/>
      <c r="E815" s="1"/>
      <c r="F815" s="1"/>
    </row>
    <row r="816" spans="2:6" x14ac:dyDescent="0.25">
      <c r="B816" s="1"/>
      <c r="C816" s="1"/>
      <c r="D816" s="1"/>
      <c r="E816" s="1"/>
      <c r="F816" s="1"/>
    </row>
    <row r="817" spans="2:6" x14ac:dyDescent="0.25">
      <c r="B817" s="1"/>
      <c r="C817" s="1"/>
      <c r="D817" s="1"/>
      <c r="E817" s="1"/>
      <c r="F817" s="1"/>
    </row>
    <row r="818" spans="2:6" x14ac:dyDescent="0.25">
      <c r="B818" s="1"/>
      <c r="C818" s="1"/>
      <c r="D818" s="1"/>
      <c r="E818" s="1"/>
      <c r="F818" s="1"/>
    </row>
    <row r="819" spans="2:6" x14ac:dyDescent="0.25">
      <c r="B819" s="1"/>
      <c r="C819" s="1"/>
      <c r="D819" s="1"/>
      <c r="E819" s="1"/>
      <c r="F819" s="1"/>
    </row>
    <row r="820" spans="2:6" x14ac:dyDescent="0.25">
      <c r="B820" s="1"/>
      <c r="C820" s="1"/>
      <c r="D820" s="1"/>
      <c r="E820" s="1"/>
      <c r="F820" s="1"/>
    </row>
    <row r="821" spans="2:6" x14ac:dyDescent="0.25">
      <c r="B821" s="1"/>
      <c r="C821" s="1"/>
      <c r="D821" s="1"/>
      <c r="E821" s="1"/>
      <c r="F821" s="1"/>
    </row>
    <row r="822" spans="2:6" x14ac:dyDescent="0.25">
      <c r="B822" s="1"/>
      <c r="C822" s="1"/>
      <c r="D822" s="1"/>
      <c r="E822" s="1"/>
      <c r="F822" s="1"/>
    </row>
    <row r="823" spans="2:6" x14ac:dyDescent="0.25">
      <c r="B823" s="1"/>
      <c r="C823" s="1"/>
      <c r="D823" s="1"/>
      <c r="E823" s="1"/>
      <c r="F823" s="1"/>
    </row>
    <row r="824" spans="2:6" x14ac:dyDescent="0.25">
      <c r="B824" s="1"/>
      <c r="C824" s="1"/>
      <c r="D824" s="1"/>
      <c r="E824" s="1"/>
      <c r="F824" s="1"/>
    </row>
    <row r="825" spans="2:6" x14ac:dyDescent="0.25">
      <c r="B825" s="1"/>
      <c r="C825" s="1"/>
      <c r="D825" s="1"/>
      <c r="E825" s="1"/>
      <c r="F825" s="1"/>
    </row>
    <row r="826" spans="2:6" x14ac:dyDescent="0.25">
      <c r="B826" s="1"/>
      <c r="C826" s="1"/>
      <c r="D826" s="1"/>
      <c r="E826" s="1"/>
      <c r="F826" s="1"/>
    </row>
    <row r="827" spans="2:6" x14ac:dyDescent="0.25">
      <c r="B827" s="1"/>
      <c r="C827" s="1"/>
      <c r="D827" s="1"/>
      <c r="E827" s="1"/>
      <c r="F827" s="1"/>
    </row>
    <row r="828" spans="2:6" x14ac:dyDescent="0.25">
      <c r="B828" s="1"/>
      <c r="C828" s="1"/>
      <c r="D828" s="1"/>
      <c r="E828" s="1"/>
      <c r="F828" s="1"/>
    </row>
    <row r="829" spans="2:6" x14ac:dyDescent="0.25">
      <c r="B829" s="1"/>
      <c r="C829" s="1"/>
      <c r="D829" s="1"/>
      <c r="E829" s="1"/>
      <c r="F829" s="1"/>
    </row>
    <row r="830" spans="2:6" x14ac:dyDescent="0.25">
      <c r="B830" s="1"/>
      <c r="C830" s="1"/>
      <c r="D830" s="1"/>
      <c r="E830" s="1"/>
      <c r="F830" s="1"/>
    </row>
    <row r="831" spans="2:6" x14ac:dyDescent="0.25">
      <c r="B831" s="1"/>
      <c r="C831" s="1"/>
      <c r="D831" s="1"/>
      <c r="E831" s="1"/>
      <c r="F831" s="1"/>
    </row>
    <row r="832" spans="2:6" x14ac:dyDescent="0.25">
      <c r="B832" s="1"/>
      <c r="C832" s="1"/>
      <c r="D832" s="1"/>
      <c r="E832" s="1"/>
      <c r="F832" s="1"/>
    </row>
    <row r="833" spans="2:6" x14ac:dyDescent="0.25">
      <c r="B833" s="1"/>
      <c r="C833" s="1"/>
      <c r="D833" s="1"/>
      <c r="E833" s="1"/>
      <c r="F833" s="1"/>
    </row>
    <row r="834" spans="2:6" x14ac:dyDescent="0.25">
      <c r="B834" s="1"/>
      <c r="C834" s="1"/>
      <c r="D834" s="1"/>
      <c r="E834" s="1"/>
      <c r="F834" s="1"/>
    </row>
    <row r="835" spans="2:6" x14ac:dyDescent="0.25">
      <c r="B835" s="1"/>
      <c r="C835" s="1"/>
      <c r="D835" s="1"/>
      <c r="E835" s="1"/>
      <c r="F835" s="1"/>
    </row>
    <row r="836" spans="2:6" x14ac:dyDescent="0.25">
      <c r="B836" s="1"/>
      <c r="C836" s="1"/>
      <c r="D836" s="1"/>
      <c r="E836" s="1"/>
      <c r="F836" s="1"/>
    </row>
    <row r="837" spans="2:6" x14ac:dyDescent="0.25">
      <c r="B837" s="1"/>
      <c r="C837" s="1"/>
      <c r="D837" s="1"/>
      <c r="E837" s="1"/>
      <c r="F837" s="1"/>
    </row>
    <row r="838" spans="2:6" x14ac:dyDescent="0.25">
      <c r="B838" s="1"/>
      <c r="C838" s="1"/>
      <c r="D838" s="1"/>
      <c r="E838" s="1"/>
      <c r="F838" s="1"/>
    </row>
    <row r="839" spans="2:6" x14ac:dyDescent="0.25">
      <c r="B839" s="1"/>
      <c r="C839" s="1"/>
      <c r="D839" s="1"/>
      <c r="E839" s="1"/>
      <c r="F839" s="1"/>
    </row>
    <row r="840" spans="2:6" x14ac:dyDescent="0.25">
      <c r="B840" s="1"/>
      <c r="C840" s="1"/>
      <c r="D840" s="1"/>
      <c r="E840" s="1"/>
      <c r="F840" s="1"/>
    </row>
    <row r="841" spans="2:6" x14ac:dyDescent="0.25">
      <c r="B841" s="1"/>
      <c r="C841" s="1"/>
      <c r="D841" s="1"/>
      <c r="E841" s="1"/>
      <c r="F841" s="1"/>
    </row>
    <row r="842" spans="2:6" x14ac:dyDescent="0.25">
      <c r="B842" s="1"/>
      <c r="C842" s="1"/>
      <c r="D842" s="1"/>
      <c r="E842" s="1"/>
      <c r="F842" s="1"/>
    </row>
    <row r="843" spans="2:6" x14ac:dyDescent="0.25">
      <c r="B843" s="1"/>
      <c r="C843" s="1"/>
      <c r="D843" s="1"/>
      <c r="E843" s="1"/>
      <c r="F843" s="1"/>
    </row>
    <row r="844" spans="2:6" x14ac:dyDescent="0.25">
      <c r="B844" s="1"/>
      <c r="C844" s="1"/>
      <c r="D844" s="1"/>
      <c r="E844" s="1"/>
      <c r="F844" s="1"/>
    </row>
    <row r="845" spans="2:6" x14ac:dyDescent="0.25">
      <c r="B845" s="1"/>
      <c r="C845" s="1"/>
      <c r="D845" s="1"/>
      <c r="E845" s="1"/>
      <c r="F845" s="1"/>
    </row>
    <row r="846" spans="2:6" x14ac:dyDescent="0.25">
      <c r="B846" s="1"/>
      <c r="C846" s="1"/>
      <c r="D846" s="1"/>
      <c r="E846" s="1"/>
      <c r="F846" s="1"/>
    </row>
    <row r="847" spans="2:6" x14ac:dyDescent="0.25">
      <c r="B847" s="1"/>
      <c r="C847" s="1"/>
      <c r="D847" s="1"/>
      <c r="E847" s="1"/>
      <c r="F847" s="1"/>
    </row>
    <row r="848" spans="2:6" x14ac:dyDescent="0.25">
      <c r="B848" s="1"/>
      <c r="C848" s="1"/>
      <c r="D848" s="1"/>
      <c r="E848" s="1"/>
      <c r="F848" s="1"/>
    </row>
    <row r="849" spans="2:6" x14ac:dyDescent="0.25">
      <c r="B849" s="1"/>
      <c r="C849" s="1"/>
      <c r="D849" s="1"/>
      <c r="E849" s="1"/>
      <c r="F849" s="1"/>
    </row>
    <row r="850" spans="2:6" x14ac:dyDescent="0.25">
      <c r="B850" s="1"/>
      <c r="C850" s="1"/>
      <c r="D850" s="1"/>
      <c r="E850" s="1"/>
      <c r="F850" s="1"/>
    </row>
    <row r="851" spans="2:6" x14ac:dyDescent="0.25">
      <c r="B851" s="1"/>
      <c r="C851" s="1"/>
      <c r="D851" s="1"/>
      <c r="E851" s="1"/>
      <c r="F851" s="1"/>
    </row>
    <row r="852" spans="2:6" x14ac:dyDescent="0.25">
      <c r="B852" s="1"/>
      <c r="C852" s="1"/>
      <c r="D852" s="1"/>
      <c r="E852" s="1"/>
      <c r="F852" s="1"/>
    </row>
    <row r="853" spans="2:6" x14ac:dyDescent="0.25">
      <c r="B853" s="1"/>
      <c r="C853" s="1"/>
      <c r="D853" s="1"/>
      <c r="E853" s="1"/>
      <c r="F853" s="1"/>
    </row>
    <row r="854" spans="2:6" x14ac:dyDescent="0.25">
      <c r="B854" s="1"/>
      <c r="C854" s="1"/>
      <c r="D854" s="1"/>
      <c r="E854" s="1"/>
      <c r="F854" s="1"/>
    </row>
    <row r="855" spans="2:6" x14ac:dyDescent="0.25">
      <c r="B855" s="1"/>
      <c r="C855" s="1"/>
      <c r="D855" s="1"/>
      <c r="E855" s="1"/>
      <c r="F855" s="1"/>
    </row>
    <row r="856" spans="2:6" x14ac:dyDescent="0.25">
      <c r="B856" s="1"/>
      <c r="C856" s="1"/>
      <c r="D856" s="1"/>
      <c r="E856" s="1"/>
      <c r="F856" s="1"/>
    </row>
    <row r="857" spans="2:6" x14ac:dyDescent="0.25">
      <c r="B857" s="1"/>
      <c r="C857" s="1"/>
      <c r="D857" s="1"/>
      <c r="E857" s="1"/>
      <c r="F857" s="1"/>
    </row>
    <row r="858" spans="2:6" x14ac:dyDescent="0.25">
      <c r="B858" s="1"/>
      <c r="C858" s="1"/>
      <c r="D858" s="1"/>
      <c r="E858" s="1"/>
      <c r="F858" s="1"/>
    </row>
    <row r="859" spans="2:6" x14ac:dyDescent="0.25">
      <c r="B859" s="1"/>
      <c r="C859" s="1"/>
      <c r="D859" s="1"/>
      <c r="E859" s="1"/>
      <c r="F859" s="1"/>
    </row>
    <row r="860" spans="2:6" x14ac:dyDescent="0.25">
      <c r="B860" s="1"/>
      <c r="C860" s="1"/>
      <c r="D860" s="1"/>
      <c r="E860" s="1"/>
      <c r="F860" s="1"/>
    </row>
    <row r="861" spans="2:6" x14ac:dyDescent="0.25">
      <c r="B861" s="1"/>
      <c r="C861" s="1"/>
      <c r="D861" s="1"/>
      <c r="E861" s="1"/>
      <c r="F861" s="1"/>
    </row>
    <row r="862" spans="2:6" x14ac:dyDescent="0.25">
      <c r="B862" s="1"/>
      <c r="C862" s="1"/>
      <c r="D862" s="1"/>
      <c r="E862" s="1"/>
      <c r="F862" s="1"/>
    </row>
    <row r="863" spans="2:6" x14ac:dyDescent="0.25">
      <c r="B863" s="1"/>
      <c r="C863" s="1"/>
      <c r="D863" s="1"/>
      <c r="E863" s="1"/>
      <c r="F863" s="1"/>
    </row>
    <row r="864" spans="2:6" x14ac:dyDescent="0.25">
      <c r="B864" s="1"/>
      <c r="C864" s="1"/>
      <c r="D864" s="1"/>
      <c r="E864" s="1"/>
      <c r="F864" s="1"/>
    </row>
    <row r="865" spans="2:6" x14ac:dyDescent="0.25">
      <c r="B865" s="1"/>
      <c r="C865" s="1"/>
      <c r="D865" s="1"/>
      <c r="E865" s="1"/>
      <c r="F865" s="1"/>
    </row>
    <row r="866" spans="2:6" x14ac:dyDescent="0.25">
      <c r="B866" s="1"/>
      <c r="C866" s="1"/>
      <c r="D866" s="1"/>
      <c r="E866" s="1"/>
      <c r="F866" s="1"/>
    </row>
    <row r="867" spans="2:6" x14ac:dyDescent="0.25">
      <c r="B867" s="1"/>
      <c r="C867" s="1"/>
      <c r="D867" s="1"/>
      <c r="E867" s="1"/>
      <c r="F867" s="1"/>
    </row>
    <row r="868" spans="2:6" x14ac:dyDescent="0.25">
      <c r="B868" s="1"/>
      <c r="C868" s="1"/>
      <c r="D868" s="1"/>
      <c r="E868" s="1"/>
      <c r="F868" s="1"/>
    </row>
    <row r="869" spans="2:6" x14ac:dyDescent="0.25">
      <c r="B869" s="1"/>
      <c r="C869" s="1"/>
      <c r="D869" s="1"/>
      <c r="E869" s="1"/>
      <c r="F869" s="1"/>
    </row>
    <row r="870" spans="2:6" x14ac:dyDescent="0.25">
      <c r="B870" s="1"/>
      <c r="C870" s="1"/>
      <c r="D870" s="1"/>
      <c r="E870" s="1"/>
      <c r="F870" s="1"/>
    </row>
    <row r="871" spans="2:6" x14ac:dyDescent="0.25">
      <c r="B871" s="1"/>
      <c r="C871" s="1"/>
      <c r="D871" s="1"/>
      <c r="E871" s="1"/>
      <c r="F871" s="1"/>
    </row>
    <row r="872" spans="2:6" x14ac:dyDescent="0.25">
      <c r="B872" s="1"/>
      <c r="C872" s="1"/>
      <c r="D872" s="1"/>
      <c r="E872" s="1"/>
      <c r="F872" s="1"/>
    </row>
    <row r="873" spans="2:6" x14ac:dyDescent="0.25">
      <c r="B873" s="1"/>
      <c r="C873" s="1"/>
      <c r="D873" s="1"/>
      <c r="E873" s="1"/>
      <c r="F873" s="1"/>
    </row>
    <row r="874" spans="2:6" x14ac:dyDescent="0.25">
      <c r="B874" s="1"/>
      <c r="C874" s="1"/>
      <c r="D874" s="1"/>
      <c r="E874" s="1"/>
      <c r="F874" s="1"/>
    </row>
    <row r="875" spans="2:6" x14ac:dyDescent="0.25">
      <c r="B875" s="1"/>
      <c r="C875" s="1"/>
      <c r="D875" s="1"/>
      <c r="E875" s="1"/>
      <c r="F875" s="1"/>
    </row>
    <row r="876" spans="2:6" x14ac:dyDescent="0.25">
      <c r="B876" s="1"/>
      <c r="C876" s="1"/>
      <c r="D876" s="1"/>
      <c r="E876" s="1"/>
      <c r="F876" s="1"/>
    </row>
    <row r="877" spans="2:6" x14ac:dyDescent="0.25">
      <c r="B877" s="1"/>
      <c r="C877" s="1"/>
      <c r="D877" s="1"/>
      <c r="E877" s="1"/>
      <c r="F877" s="1"/>
    </row>
    <row r="878" spans="2:6" x14ac:dyDescent="0.25">
      <c r="B878" s="1"/>
      <c r="C878" s="1"/>
      <c r="D878" s="1"/>
      <c r="E878" s="1"/>
      <c r="F878" s="1"/>
    </row>
    <row r="879" spans="2:6" x14ac:dyDescent="0.25">
      <c r="B879" s="1"/>
      <c r="C879" s="1"/>
      <c r="D879" s="1"/>
      <c r="E879" s="1"/>
      <c r="F879" s="1"/>
    </row>
    <row r="880" spans="2:6" x14ac:dyDescent="0.25">
      <c r="B880" s="1"/>
      <c r="C880" s="1"/>
      <c r="D880" s="1"/>
      <c r="E880" s="1"/>
      <c r="F880" s="1"/>
    </row>
    <row r="881" spans="2:6" x14ac:dyDescent="0.25">
      <c r="B881" s="1"/>
      <c r="C881" s="1"/>
      <c r="D881" s="1"/>
      <c r="E881" s="1"/>
      <c r="F881" s="1"/>
    </row>
    <row r="882" spans="2:6" x14ac:dyDescent="0.25">
      <c r="B882" s="1"/>
      <c r="C882" s="1"/>
      <c r="D882" s="1"/>
      <c r="E882" s="1"/>
      <c r="F882" s="1"/>
    </row>
    <row r="883" spans="2:6" x14ac:dyDescent="0.25">
      <c r="B883" s="1"/>
      <c r="C883" s="1"/>
      <c r="D883" s="1"/>
      <c r="E883" s="1"/>
      <c r="F883" s="1"/>
    </row>
    <row r="884" spans="2:6" x14ac:dyDescent="0.25">
      <c r="B884" s="1"/>
      <c r="C884" s="1"/>
      <c r="D884" s="1"/>
      <c r="E884" s="1"/>
      <c r="F884" s="1"/>
    </row>
    <row r="885" spans="2:6" x14ac:dyDescent="0.25">
      <c r="B885" s="1"/>
      <c r="C885" s="1"/>
      <c r="D885" s="1"/>
      <c r="E885" s="1"/>
      <c r="F885" s="1"/>
    </row>
    <row r="886" spans="2:6" x14ac:dyDescent="0.25">
      <c r="B886" s="1"/>
      <c r="C886" s="1"/>
      <c r="D886" s="1"/>
      <c r="E886" s="1"/>
      <c r="F886" s="1"/>
    </row>
    <row r="887" spans="2:6" x14ac:dyDescent="0.25">
      <c r="B887" s="1"/>
      <c r="C887" s="1"/>
      <c r="D887" s="1"/>
      <c r="E887" s="1"/>
      <c r="F887" s="1"/>
    </row>
    <row r="888" spans="2:6" x14ac:dyDescent="0.25">
      <c r="B888" s="1"/>
      <c r="C888" s="1"/>
      <c r="D888" s="1"/>
      <c r="E888" s="1"/>
      <c r="F888" s="1"/>
    </row>
    <row r="889" spans="2:6" x14ac:dyDescent="0.25">
      <c r="B889" s="1"/>
      <c r="C889" s="1"/>
      <c r="D889" s="1"/>
      <c r="E889" s="1"/>
      <c r="F889" s="1"/>
    </row>
    <row r="890" spans="2:6" x14ac:dyDescent="0.25">
      <c r="B890" s="1"/>
      <c r="C890" s="1"/>
      <c r="D890" s="1"/>
      <c r="E890" s="1"/>
      <c r="F890" s="1"/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1"/>
      <c r="C892" s="1"/>
      <c r="D892" s="1"/>
      <c r="E892" s="1"/>
      <c r="F892" s="1"/>
    </row>
    <row r="893" spans="2:6" x14ac:dyDescent="0.25">
      <c r="B893" s="1"/>
      <c r="C893" s="1"/>
      <c r="D893" s="1"/>
      <c r="E893" s="1"/>
      <c r="F893" s="1"/>
    </row>
    <row r="894" spans="2:6" x14ac:dyDescent="0.25">
      <c r="B894" s="1"/>
      <c r="C894" s="1"/>
      <c r="D894" s="1"/>
      <c r="E894" s="1"/>
      <c r="F894" s="1"/>
    </row>
    <row r="895" spans="2:6" x14ac:dyDescent="0.25">
      <c r="B895" s="1"/>
      <c r="C895" s="1"/>
      <c r="D895" s="1"/>
      <c r="E895" s="1"/>
      <c r="F895" s="1"/>
    </row>
    <row r="896" spans="2:6" x14ac:dyDescent="0.25">
      <c r="B896" s="1"/>
      <c r="C896" s="1"/>
      <c r="D896" s="1"/>
      <c r="E896" s="1"/>
      <c r="F896" s="1"/>
    </row>
    <row r="897" spans="2:6" x14ac:dyDescent="0.25">
      <c r="B897" s="1"/>
      <c r="C897" s="1"/>
      <c r="D897" s="1"/>
      <c r="E897" s="1"/>
      <c r="F897" s="1"/>
    </row>
    <row r="898" spans="2:6" x14ac:dyDescent="0.25">
      <c r="B898" s="1"/>
      <c r="C898" s="1"/>
      <c r="D898" s="1"/>
      <c r="E898" s="1"/>
      <c r="F898" s="1"/>
    </row>
    <row r="899" spans="2:6" x14ac:dyDescent="0.25">
      <c r="B899" s="1"/>
      <c r="C899" s="1"/>
      <c r="D899" s="1"/>
      <c r="E899" s="1"/>
      <c r="F899" s="1"/>
    </row>
    <row r="900" spans="2:6" x14ac:dyDescent="0.25">
      <c r="B900" s="1"/>
      <c r="C900" s="1"/>
      <c r="D900" s="1"/>
      <c r="E900" s="1"/>
      <c r="F900" s="1"/>
    </row>
    <row r="901" spans="2:6" x14ac:dyDescent="0.25">
      <c r="B901" s="1"/>
      <c r="C901" s="1"/>
      <c r="D901" s="1"/>
      <c r="E901" s="1"/>
      <c r="F901" s="1"/>
    </row>
    <row r="902" spans="2:6" x14ac:dyDescent="0.25">
      <c r="B902" s="1"/>
      <c r="C902" s="1"/>
      <c r="D902" s="1"/>
      <c r="E902" s="1"/>
      <c r="F902" s="1"/>
    </row>
    <row r="903" spans="2:6" x14ac:dyDescent="0.25">
      <c r="B903" s="1"/>
      <c r="C903" s="1"/>
      <c r="D903" s="1"/>
      <c r="E903" s="1"/>
      <c r="F903" s="1"/>
    </row>
    <row r="904" spans="2:6" x14ac:dyDescent="0.25">
      <c r="B904" s="1"/>
      <c r="C904" s="1"/>
      <c r="D904" s="1"/>
      <c r="E904" s="1"/>
      <c r="F904" s="1"/>
    </row>
    <row r="905" spans="2:6" x14ac:dyDescent="0.25">
      <c r="B905" s="1"/>
      <c r="C905" s="1"/>
      <c r="D905" s="1"/>
      <c r="E905" s="1"/>
      <c r="F905" s="1"/>
    </row>
    <row r="906" spans="2:6" x14ac:dyDescent="0.25">
      <c r="B906" s="1"/>
      <c r="C906" s="1"/>
      <c r="D906" s="1"/>
      <c r="E906" s="1"/>
      <c r="F906" s="1"/>
    </row>
    <row r="907" spans="2:6" x14ac:dyDescent="0.25">
      <c r="B907" s="1"/>
      <c r="C907" s="1"/>
      <c r="D907" s="1"/>
      <c r="E907" s="1"/>
      <c r="F907" s="1"/>
    </row>
    <row r="908" spans="2:6" x14ac:dyDescent="0.25">
      <c r="B908" s="1"/>
      <c r="C908" s="1"/>
      <c r="D908" s="1"/>
      <c r="E908" s="1"/>
      <c r="F908" s="1"/>
    </row>
    <row r="909" spans="2:6" x14ac:dyDescent="0.25">
      <c r="B909" s="1"/>
      <c r="C909" s="1"/>
      <c r="D909" s="1"/>
      <c r="E909" s="1"/>
      <c r="F909" s="1"/>
    </row>
    <row r="910" spans="2:6" x14ac:dyDescent="0.25">
      <c r="B910" s="1"/>
      <c r="C910" s="1"/>
      <c r="D910" s="1"/>
      <c r="E910" s="1"/>
      <c r="F910" s="1"/>
    </row>
    <row r="911" spans="2:6" x14ac:dyDescent="0.25">
      <c r="B911" s="1"/>
      <c r="C911" s="1"/>
      <c r="D911" s="1"/>
      <c r="E911" s="1"/>
      <c r="F911" s="1"/>
    </row>
    <row r="912" spans="2:6" x14ac:dyDescent="0.25">
      <c r="B912" s="1"/>
      <c r="C912" s="1"/>
      <c r="D912" s="1"/>
      <c r="E912" s="1"/>
      <c r="F912" s="1"/>
    </row>
    <row r="913" spans="2:6" x14ac:dyDescent="0.25">
      <c r="B913" s="1"/>
      <c r="C913" s="1"/>
      <c r="D913" s="1"/>
      <c r="E913" s="1"/>
      <c r="F913" s="1"/>
    </row>
    <row r="914" spans="2:6" x14ac:dyDescent="0.25">
      <c r="B914" s="1"/>
      <c r="C914" s="1"/>
      <c r="D914" s="1"/>
      <c r="E914" s="1"/>
      <c r="F914" s="1"/>
    </row>
    <row r="915" spans="2:6" x14ac:dyDescent="0.25">
      <c r="B915" s="1"/>
      <c r="C915" s="1"/>
      <c r="D915" s="1"/>
      <c r="E915" s="1"/>
      <c r="F915" s="1"/>
    </row>
    <row r="916" spans="2:6" x14ac:dyDescent="0.25">
      <c r="B916" s="1"/>
      <c r="C916" s="1"/>
      <c r="D916" s="1"/>
      <c r="E916" s="1"/>
      <c r="F916" s="1"/>
    </row>
    <row r="917" spans="2:6" x14ac:dyDescent="0.25">
      <c r="B917" s="1"/>
      <c r="C917" s="1"/>
      <c r="D917" s="1"/>
      <c r="E917" s="1"/>
      <c r="F917" s="1"/>
    </row>
    <row r="918" spans="2:6" x14ac:dyDescent="0.25">
      <c r="B918" s="1"/>
      <c r="C918" s="1"/>
      <c r="D918" s="1"/>
      <c r="E918" s="1"/>
      <c r="F918" s="1"/>
    </row>
    <row r="919" spans="2:6" x14ac:dyDescent="0.25">
      <c r="B919" s="1"/>
      <c r="C919" s="1"/>
      <c r="D919" s="1"/>
      <c r="E919" s="1"/>
      <c r="F919" s="1"/>
    </row>
    <row r="920" spans="2:6" x14ac:dyDescent="0.25">
      <c r="B920" s="1"/>
      <c r="C920" s="1"/>
      <c r="D920" s="1"/>
      <c r="E920" s="1"/>
      <c r="F920" s="1"/>
    </row>
    <row r="921" spans="2:6" x14ac:dyDescent="0.25">
      <c r="B921" s="1"/>
      <c r="C921" s="1"/>
      <c r="D921" s="1"/>
      <c r="E921" s="1"/>
      <c r="F921" s="1"/>
    </row>
    <row r="922" spans="2:6" x14ac:dyDescent="0.25">
      <c r="B922" s="1"/>
      <c r="C922" s="1"/>
      <c r="D922" s="1"/>
      <c r="E922" s="1"/>
      <c r="F922" s="1"/>
    </row>
    <row r="923" spans="2:6" x14ac:dyDescent="0.25">
      <c r="B923" s="1"/>
      <c r="C923" s="1"/>
      <c r="D923" s="1"/>
      <c r="E923" s="1"/>
      <c r="F923" s="1"/>
    </row>
    <row r="924" spans="2:6" x14ac:dyDescent="0.25">
      <c r="B924" s="1"/>
      <c r="C924" s="1"/>
      <c r="D924" s="1"/>
      <c r="E924" s="1"/>
      <c r="F924" s="1"/>
    </row>
    <row r="925" spans="2:6" x14ac:dyDescent="0.25">
      <c r="B925" s="1"/>
      <c r="C925" s="1"/>
      <c r="D925" s="1"/>
      <c r="E925" s="1"/>
      <c r="F925" s="1"/>
    </row>
    <row r="926" spans="2:6" x14ac:dyDescent="0.25">
      <c r="B926" s="1"/>
      <c r="C926" s="1"/>
      <c r="D926" s="1"/>
      <c r="E926" s="1"/>
      <c r="F926" s="1"/>
    </row>
    <row r="927" spans="2:6" x14ac:dyDescent="0.25">
      <c r="B927" s="1"/>
      <c r="C927" s="1"/>
      <c r="D927" s="1"/>
      <c r="E927" s="1"/>
      <c r="F927" s="1"/>
    </row>
    <row r="928" spans="2:6" x14ac:dyDescent="0.25">
      <c r="B928" s="1"/>
      <c r="C928" s="1"/>
      <c r="D928" s="1"/>
      <c r="E928" s="1"/>
      <c r="F928" s="1"/>
    </row>
    <row r="929" spans="2:6" x14ac:dyDescent="0.25">
      <c r="B929" s="1"/>
      <c r="C929" s="1"/>
      <c r="D929" s="1"/>
      <c r="E929" s="1"/>
      <c r="F929" s="1"/>
    </row>
    <row r="930" spans="2:6" x14ac:dyDescent="0.25">
      <c r="B930" s="1"/>
      <c r="C930" s="1"/>
      <c r="D930" s="1"/>
      <c r="E930" s="1"/>
      <c r="F930" s="1"/>
    </row>
    <row r="931" spans="2:6" x14ac:dyDescent="0.25">
      <c r="B931" s="1"/>
      <c r="C931" s="1"/>
      <c r="D931" s="1"/>
      <c r="E931" s="1"/>
      <c r="F931" s="1"/>
    </row>
    <row r="932" spans="2:6" x14ac:dyDescent="0.25">
      <c r="B932" s="1"/>
      <c r="C932" s="1"/>
      <c r="D932" s="1"/>
      <c r="E932" s="1"/>
      <c r="F932" s="1"/>
    </row>
    <row r="933" spans="2:6" x14ac:dyDescent="0.25">
      <c r="B933" s="1"/>
      <c r="C933" s="1"/>
      <c r="D933" s="1"/>
      <c r="E933" s="1"/>
      <c r="F933" s="1"/>
    </row>
    <row r="934" spans="2:6" x14ac:dyDescent="0.25">
      <c r="B934" s="1"/>
      <c r="C934" s="1"/>
      <c r="D934" s="1"/>
      <c r="E934" s="1"/>
      <c r="F934" s="1"/>
    </row>
    <row r="935" spans="2:6" x14ac:dyDescent="0.25">
      <c r="B935" s="1"/>
      <c r="C935" s="1"/>
      <c r="D935" s="1"/>
      <c r="E935" s="1"/>
      <c r="F935" s="1"/>
    </row>
    <row r="936" spans="2:6" x14ac:dyDescent="0.25">
      <c r="B936" s="1"/>
      <c r="C936" s="1"/>
      <c r="D936" s="1"/>
      <c r="E936" s="1"/>
      <c r="F936" s="1"/>
    </row>
    <row r="937" spans="2:6" x14ac:dyDescent="0.25">
      <c r="B937" s="1"/>
      <c r="C937" s="1"/>
      <c r="D937" s="1"/>
      <c r="E937" s="1"/>
      <c r="F937" s="1"/>
    </row>
    <row r="938" spans="2:6" x14ac:dyDescent="0.25">
      <c r="B938" s="1"/>
      <c r="C938" s="1"/>
      <c r="D938" s="1"/>
      <c r="E938" s="1"/>
      <c r="F938" s="1"/>
    </row>
    <row r="939" spans="2:6" x14ac:dyDescent="0.25">
      <c r="B939" s="1"/>
      <c r="C939" s="1"/>
      <c r="D939" s="1"/>
      <c r="E939" s="1"/>
      <c r="F939" s="1"/>
    </row>
    <row r="940" spans="2:6" x14ac:dyDescent="0.25">
      <c r="B940" s="1"/>
      <c r="C940" s="1"/>
      <c r="D940" s="1"/>
      <c r="E940" s="1"/>
      <c r="F940" s="1"/>
    </row>
    <row r="941" spans="2:6" x14ac:dyDescent="0.25">
      <c r="B941" s="1"/>
      <c r="C941" s="1"/>
      <c r="D941" s="1"/>
      <c r="E941" s="1"/>
      <c r="F941" s="1"/>
    </row>
    <row r="942" spans="2:6" x14ac:dyDescent="0.25">
      <c r="B942" s="1"/>
      <c r="C942" s="1"/>
      <c r="D942" s="1"/>
      <c r="E942" s="1"/>
      <c r="F942" s="1"/>
    </row>
    <row r="943" spans="2:6" x14ac:dyDescent="0.25">
      <c r="B943" s="1"/>
      <c r="C943" s="1"/>
      <c r="D943" s="1"/>
      <c r="E943" s="1"/>
      <c r="F943" s="1"/>
    </row>
    <row r="944" spans="2:6" x14ac:dyDescent="0.25">
      <c r="B944" s="1"/>
      <c r="C944" s="1"/>
      <c r="D944" s="1"/>
      <c r="E944" s="1"/>
      <c r="F944" s="1"/>
    </row>
    <row r="945" spans="2:6" x14ac:dyDescent="0.25">
      <c r="B945" s="1"/>
      <c r="C945" s="1"/>
      <c r="D945" s="1"/>
      <c r="E945" s="1"/>
      <c r="F945" s="1"/>
    </row>
    <row r="946" spans="2:6" x14ac:dyDescent="0.25">
      <c r="B946" s="1"/>
      <c r="C946" s="1"/>
      <c r="D946" s="1"/>
      <c r="E946" s="1"/>
      <c r="F946" s="1"/>
    </row>
    <row r="947" spans="2:6" x14ac:dyDescent="0.25">
      <c r="B947" s="1"/>
      <c r="C947" s="1"/>
      <c r="D947" s="1"/>
      <c r="E947" s="1"/>
      <c r="F947" s="1"/>
    </row>
    <row r="948" spans="2:6" x14ac:dyDescent="0.25">
      <c r="B948" s="1"/>
      <c r="C948" s="1"/>
      <c r="D948" s="1"/>
      <c r="E948" s="1"/>
      <c r="F948" s="1"/>
    </row>
    <row r="949" spans="2:6" x14ac:dyDescent="0.25">
      <c r="B949" s="1"/>
      <c r="C949" s="1"/>
      <c r="D949" s="1"/>
      <c r="E949" s="1"/>
      <c r="F949" s="1"/>
    </row>
    <row r="950" spans="2:6" x14ac:dyDescent="0.25">
      <c r="B950" s="1"/>
      <c r="C950" s="1"/>
      <c r="D950" s="1"/>
      <c r="E950" s="1"/>
      <c r="F950" s="1"/>
    </row>
    <row r="951" spans="2:6" x14ac:dyDescent="0.25">
      <c r="B951" s="1"/>
      <c r="C951" s="1"/>
      <c r="D951" s="1"/>
      <c r="E951" s="1"/>
      <c r="F951" s="1"/>
    </row>
    <row r="952" spans="2:6" x14ac:dyDescent="0.25">
      <c r="B952" s="1"/>
      <c r="C952" s="1"/>
      <c r="D952" s="1"/>
      <c r="E952" s="1"/>
      <c r="F952" s="1"/>
    </row>
    <row r="953" spans="2:6" x14ac:dyDescent="0.25">
      <c r="B953" s="1"/>
      <c r="C953" s="1"/>
      <c r="D953" s="1"/>
      <c r="E953" s="1"/>
      <c r="F953" s="1"/>
    </row>
    <row r="954" spans="2:6" x14ac:dyDescent="0.25">
      <c r="B954" s="1"/>
      <c r="C954" s="1"/>
      <c r="D954" s="1"/>
      <c r="E954" s="1"/>
      <c r="F954" s="1"/>
    </row>
    <row r="955" spans="2:6" x14ac:dyDescent="0.25">
      <c r="B955" s="1"/>
      <c r="C955" s="1"/>
      <c r="D955" s="1"/>
      <c r="E955" s="1"/>
      <c r="F955" s="1"/>
    </row>
    <row r="956" spans="2:6" x14ac:dyDescent="0.25">
      <c r="B956" s="1"/>
      <c r="C956" s="1"/>
      <c r="D956" s="1"/>
      <c r="E956" s="1"/>
      <c r="F956" s="1"/>
    </row>
    <row r="957" spans="2:6" x14ac:dyDescent="0.25">
      <c r="B957" s="1"/>
      <c r="C957" s="1"/>
      <c r="D957" s="1"/>
      <c r="E957" s="1"/>
      <c r="F957" s="1"/>
    </row>
    <row r="958" spans="2:6" x14ac:dyDescent="0.25">
      <c r="B958" s="1"/>
      <c r="C958" s="1"/>
      <c r="D958" s="1"/>
      <c r="E958" s="1"/>
      <c r="F958" s="1"/>
    </row>
    <row r="959" spans="2:6" x14ac:dyDescent="0.25">
      <c r="B959" s="1"/>
      <c r="C959" s="1"/>
      <c r="D959" s="1"/>
      <c r="E959" s="1"/>
      <c r="F959" s="1"/>
    </row>
    <row r="960" spans="2:6" x14ac:dyDescent="0.25">
      <c r="B960" s="1"/>
      <c r="C960" s="1"/>
      <c r="D960" s="1"/>
      <c r="E960" s="1"/>
      <c r="F960" s="1"/>
    </row>
    <row r="961" spans="2:6" x14ac:dyDescent="0.25">
      <c r="B961" s="1"/>
      <c r="C961" s="1"/>
      <c r="D961" s="1"/>
      <c r="E961" s="1"/>
      <c r="F961" s="1"/>
    </row>
    <row r="962" spans="2:6" x14ac:dyDescent="0.25">
      <c r="B962" s="1"/>
      <c r="C962" s="1"/>
      <c r="D962" s="1"/>
      <c r="E962" s="1"/>
      <c r="F962" s="1"/>
    </row>
    <row r="963" spans="2:6" x14ac:dyDescent="0.25">
      <c r="B963" s="1"/>
      <c r="C963" s="1"/>
      <c r="D963" s="1"/>
      <c r="E963" s="1"/>
      <c r="F963" s="1"/>
    </row>
    <row r="964" spans="2:6" x14ac:dyDescent="0.25">
      <c r="B964" s="1"/>
      <c r="C964" s="1"/>
      <c r="D964" s="1"/>
      <c r="E964" s="1"/>
      <c r="F964" s="1"/>
    </row>
    <row r="965" spans="2:6" x14ac:dyDescent="0.25">
      <c r="B965" s="1"/>
      <c r="C965" s="1"/>
      <c r="D965" s="1"/>
      <c r="E965" s="1"/>
      <c r="F965" s="1"/>
    </row>
    <row r="966" spans="2:6" x14ac:dyDescent="0.25">
      <c r="B966" s="1"/>
      <c r="C966" s="1"/>
      <c r="D966" s="1"/>
      <c r="E966" s="1"/>
      <c r="F966" s="1"/>
    </row>
    <row r="967" spans="2:6" x14ac:dyDescent="0.25">
      <c r="B967" s="1"/>
      <c r="C967" s="1"/>
      <c r="D967" s="1"/>
      <c r="E967" s="1"/>
      <c r="F967" s="1"/>
    </row>
    <row r="968" spans="2:6" x14ac:dyDescent="0.25">
      <c r="B968" s="1"/>
      <c r="C968" s="1"/>
      <c r="D968" s="1"/>
      <c r="E968" s="1"/>
      <c r="F968" s="1"/>
    </row>
    <row r="969" spans="2:6" x14ac:dyDescent="0.25">
      <c r="B969" s="1"/>
      <c r="C969" s="1"/>
      <c r="D969" s="1"/>
      <c r="E969" s="1"/>
      <c r="F969" s="1"/>
    </row>
    <row r="970" spans="2:6" x14ac:dyDescent="0.25">
      <c r="B970" s="1"/>
      <c r="C970" s="1"/>
      <c r="D970" s="1"/>
      <c r="E970" s="1"/>
      <c r="F970" s="1"/>
    </row>
    <row r="971" spans="2:6" x14ac:dyDescent="0.25">
      <c r="B971" s="1"/>
      <c r="C971" s="1"/>
      <c r="D971" s="1"/>
      <c r="E971" s="1"/>
      <c r="F971" s="1"/>
    </row>
    <row r="972" spans="2:6" x14ac:dyDescent="0.25">
      <c r="B972" s="1"/>
      <c r="C972" s="1"/>
      <c r="D972" s="1"/>
      <c r="E972" s="1"/>
      <c r="F972" s="1"/>
    </row>
    <row r="973" spans="2:6" x14ac:dyDescent="0.25">
      <c r="B973" s="1"/>
      <c r="C973" s="1"/>
      <c r="D973" s="1"/>
      <c r="E973" s="1"/>
      <c r="F973" s="1"/>
    </row>
    <row r="974" spans="2:6" x14ac:dyDescent="0.25">
      <c r="B974" s="1"/>
      <c r="C974" s="1"/>
      <c r="D974" s="1"/>
      <c r="E974" s="1"/>
      <c r="F974" s="1"/>
    </row>
    <row r="975" spans="2:6" x14ac:dyDescent="0.25">
      <c r="B975" s="1"/>
      <c r="C975" s="1"/>
      <c r="D975" s="1"/>
      <c r="E975" s="1"/>
      <c r="F975" s="1"/>
    </row>
    <row r="976" spans="2:6" x14ac:dyDescent="0.25">
      <c r="B976" s="1"/>
      <c r="C976" s="1"/>
      <c r="D976" s="1"/>
      <c r="E976" s="1"/>
      <c r="F976" s="1"/>
    </row>
    <row r="977" spans="2:6" x14ac:dyDescent="0.25">
      <c r="B977" s="1"/>
      <c r="C977" s="1"/>
      <c r="D977" s="1"/>
      <c r="E977" s="1"/>
      <c r="F977" s="1"/>
    </row>
    <row r="978" spans="2:6" x14ac:dyDescent="0.25">
      <c r="B978" s="1"/>
      <c r="C978" s="1"/>
      <c r="D978" s="1"/>
      <c r="E978" s="1"/>
      <c r="F978" s="1"/>
    </row>
    <row r="979" spans="2:6" x14ac:dyDescent="0.25">
      <c r="B979" s="1"/>
      <c r="C979" s="1"/>
      <c r="D979" s="1"/>
      <c r="E979" s="1"/>
      <c r="F979" s="1"/>
    </row>
    <row r="980" spans="2:6" x14ac:dyDescent="0.25">
      <c r="B980" s="1"/>
      <c r="C980" s="1"/>
      <c r="D980" s="1"/>
      <c r="E980" s="1"/>
      <c r="F980" s="1"/>
    </row>
    <row r="981" spans="2:6" x14ac:dyDescent="0.25">
      <c r="B981" s="1"/>
      <c r="C981" s="1"/>
      <c r="D981" s="1"/>
      <c r="E981" s="1"/>
      <c r="F981" s="1"/>
    </row>
    <row r="982" spans="2:6" x14ac:dyDescent="0.25">
      <c r="B982" s="1"/>
      <c r="C982" s="1"/>
      <c r="D982" s="1"/>
      <c r="E982" s="1"/>
      <c r="F982" s="1"/>
    </row>
    <row r="983" spans="2:6" x14ac:dyDescent="0.25">
      <c r="B983" s="1"/>
      <c r="C983" s="1"/>
      <c r="D983" s="1"/>
      <c r="E983" s="1"/>
      <c r="F983" s="1"/>
    </row>
    <row r="984" spans="2:6" x14ac:dyDescent="0.25">
      <c r="B984" s="1"/>
      <c r="C984" s="1"/>
      <c r="D984" s="1"/>
      <c r="E984" s="1"/>
      <c r="F984" s="1"/>
    </row>
    <row r="985" spans="2:6" x14ac:dyDescent="0.25">
      <c r="B985" s="1"/>
      <c r="C985" s="1"/>
      <c r="D985" s="1"/>
      <c r="E985" s="1"/>
      <c r="F985" s="1"/>
    </row>
    <row r="986" spans="2:6" x14ac:dyDescent="0.25">
      <c r="B986" s="1"/>
      <c r="C986" s="1"/>
      <c r="D986" s="1"/>
      <c r="E986" s="1"/>
      <c r="F986" s="1"/>
    </row>
    <row r="987" spans="2:6" x14ac:dyDescent="0.25">
      <c r="B987" s="1"/>
      <c r="C987" s="1"/>
      <c r="D987" s="1"/>
      <c r="E987" s="1"/>
      <c r="F987" s="1"/>
    </row>
    <row r="988" spans="2:6" x14ac:dyDescent="0.25">
      <c r="B988" s="1"/>
      <c r="C988" s="1"/>
      <c r="D988" s="1"/>
      <c r="E988" s="1"/>
      <c r="F988" s="1"/>
    </row>
    <row r="989" spans="2:6" x14ac:dyDescent="0.25">
      <c r="B989" s="1"/>
      <c r="C989" s="1"/>
      <c r="D989" s="1"/>
      <c r="E989" s="1"/>
      <c r="F989" s="1"/>
    </row>
    <row r="990" spans="2:6" x14ac:dyDescent="0.25">
      <c r="B990" s="1"/>
      <c r="C990" s="1"/>
      <c r="D990" s="1"/>
      <c r="E990" s="1"/>
      <c r="F990" s="1"/>
    </row>
    <row r="991" spans="2:6" x14ac:dyDescent="0.25">
      <c r="B991" s="1"/>
      <c r="C991" s="1"/>
      <c r="D991" s="1"/>
      <c r="E991" s="1"/>
      <c r="F991" s="1"/>
    </row>
    <row r="992" spans="2:6" x14ac:dyDescent="0.25">
      <c r="B992" s="1"/>
      <c r="C992" s="1"/>
      <c r="D992" s="1"/>
      <c r="E992" s="1"/>
      <c r="F992" s="1"/>
    </row>
    <row r="993" spans="2:6" x14ac:dyDescent="0.25">
      <c r="B993" s="1"/>
      <c r="C993" s="1"/>
      <c r="D993" s="1"/>
      <c r="E993" s="1"/>
      <c r="F993" s="1"/>
    </row>
    <row r="994" spans="2:6" x14ac:dyDescent="0.25">
      <c r="B994" s="1"/>
      <c r="C994" s="1"/>
      <c r="D994" s="1"/>
      <c r="E994" s="1"/>
      <c r="F994" s="1"/>
    </row>
    <row r="995" spans="2:6" x14ac:dyDescent="0.25">
      <c r="B995" s="1"/>
      <c r="C995" s="1"/>
      <c r="D995" s="1"/>
      <c r="E995" s="1"/>
      <c r="F995" s="1"/>
    </row>
    <row r="996" spans="2:6" x14ac:dyDescent="0.25">
      <c r="B996" s="1"/>
      <c r="C996" s="1"/>
      <c r="D996" s="1"/>
      <c r="E996" s="1"/>
      <c r="F996" s="1"/>
    </row>
    <row r="997" spans="2:6" x14ac:dyDescent="0.25">
      <c r="B997" s="1"/>
      <c r="C997" s="1"/>
      <c r="D997" s="1"/>
      <c r="E997" s="1"/>
      <c r="F997" s="1"/>
    </row>
    <row r="998" spans="2:6" x14ac:dyDescent="0.25">
      <c r="B998" s="1"/>
      <c r="C998" s="1"/>
      <c r="D998" s="1"/>
      <c r="E998" s="1"/>
      <c r="F998" s="1"/>
    </row>
    <row r="999" spans="2:6" x14ac:dyDescent="0.25">
      <c r="B999" s="1"/>
      <c r="C999" s="1"/>
      <c r="D999" s="1"/>
      <c r="E999" s="1"/>
      <c r="F999" s="1"/>
    </row>
    <row r="1000" spans="2:6" x14ac:dyDescent="0.25">
      <c r="B1000" s="1"/>
      <c r="C1000" s="1"/>
      <c r="D1000" s="1"/>
      <c r="E1000" s="1"/>
      <c r="F1000" s="1"/>
    </row>
    <row r="1001" spans="2:6" x14ac:dyDescent="0.25">
      <c r="B1001" s="1"/>
      <c r="C1001" s="1"/>
      <c r="D1001" s="1"/>
      <c r="E1001" s="1"/>
      <c r="F1001" s="1"/>
    </row>
    <row r="1002" spans="2:6" x14ac:dyDescent="0.25">
      <c r="B1002" s="1"/>
      <c r="C1002" s="1"/>
      <c r="D1002" s="1"/>
      <c r="E1002" s="1"/>
      <c r="F1002" s="1"/>
    </row>
    <row r="1003" spans="2:6" x14ac:dyDescent="0.25">
      <c r="B1003" s="1"/>
      <c r="C1003" s="1"/>
      <c r="D1003" s="1"/>
      <c r="E1003" s="1"/>
      <c r="F1003" s="1"/>
    </row>
    <row r="1004" spans="2:6" x14ac:dyDescent="0.25">
      <c r="B1004" s="1"/>
      <c r="C1004" s="1"/>
      <c r="D1004" s="1"/>
      <c r="E1004" s="1"/>
      <c r="F1004" s="1"/>
    </row>
    <row r="1005" spans="2:6" x14ac:dyDescent="0.25">
      <c r="B1005" s="1"/>
      <c r="C1005" s="1"/>
      <c r="D1005" s="1"/>
      <c r="E1005" s="1"/>
      <c r="F1005" s="1"/>
    </row>
    <row r="1006" spans="2:6" x14ac:dyDescent="0.25">
      <c r="B1006" s="1"/>
      <c r="C1006" s="1"/>
      <c r="D1006" s="1"/>
      <c r="E1006" s="1"/>
      <c r="F1006" s="1"/>
    </row>
    <row r="1007" spans="2:6" x14ac:dyDescent="0.25">
      <c r="B1007" s="1"/>
      <c r="C1007" s="1"/>
      <c r="D1007" s="1"/>
      <c r="E1007" s="1"/>
      <c r="F1007" s="1"/>
    </row>
    <row r="1008" spans="2:6" x14ac:dyDescent="0.25">
      <c r="B1008" s="1"/>
      <c r="C1008" s="1"/>
      <c r="D1008" s="1"/>
      <c r="E1008" s="1"/>
      <c r="F1008" s="1"/>
    </row>
    <row r="1009" spans="2:6" x14ac:dyDescent="0.25">
      <c r="B1009" s="1"/>
      <c r="C1009" s="1"/>
      <c r="D1009" s="1"/>
      <c r="E1009" s="1"/>
      <c r="F1009" s="1"/>
    </row>
    <row r="1010" spans="2:6" x14ac:dyDescent="0.25">
      <c r="B1010" s="1"/>
      <c r="C1010" s="1"/>
      <c r="D1010" s="1"/>
      <c r="E1010" s="1"/>
      <c r="F1010" s="1"/>
    </row>
    <row r="1011" spans="2:6" x14ac:dyDescent="0.25">
      <c r="B1011" s="1"/>
      <c r="C1011" s="1"/>
      <c r="D1011" s="1"/>
      <c r="E1011" s="1"/>
      <c r="F1011" s="1"/>
    </row>
    <row r="1012" spans="2:6" x14ac:dyDescent="0.25">
      <c r="B1012" s="1"/>
      <c r="C1012" s="1"/>
      <c r="D1012" s="1"/>
      <c r="E1012" s="1"/>
      <c r="F1012" s="1"/>
    </row>
    <row r="1013" spans="2:6" x14ac:dyDescent="0.25">
      <c r="B1013" s="1"/>
      <c r="C1013" s="1"/>
      <c r="D1013" s="1"/>
      <c r="E1013" s="1"/>
      <c r="F1013" s="1"/>
    </row>
    <row r="1014" spans="2:6" x14ac:dyDescent="0.25">
      <c r="B1014" s="1"/>
      <c r="C1014" s="1"/>
      <c r="D1014" s="1"/>
      <c r="E1014" s="1"/>
      <c r="F1014" s="1"/>
    </row>
    <row r="1015" spans="2:6" x14ac:dyDescent="0.25">
      <c r="B1015" s="1"/>
      <c r="C1015" s="1"/>
      <c r="D1015" s="1"/>
      <c r="E1015" s="1"/>
      <c r="F1015" s="1"/>
    </row>
    <row r="1016" spans="2:6" x14ac:dyDescent="0.25">
      <c r="B1016" s="1"/>
      <c r="C1016" s="1"/>
      <c r="D1016" s="1"/>
      <c r="E1016" s="1"/>
      <c r="F1016" s="1"/>
    </row>
    <row r="1017" spans="2:6" x14ac:dyDescent="0.25">
      <c r="B1017" s="1"/>
      <c r="C1017" s="1"/>
      <c r="D1017" s="1"/>
      <c r="E1017" s="1"/>
      <c r="F1017" s="1"/>
    </row>
    <row r="1018" spans="2:6" x14ac:dyDescent="0.25">
      <c r="B1018" s="1"/>
      <c r="C1018" s="1"/>
      <c r="D1018" s="1"/>
      <c r="E1018" s="1"/>
      <c r="F1018" s="1"/>
    </row>
    <row r="1019" spans="2:6" x14ac:dyDescent="0.25">
      <c r="B1019" s="1"/>
      <c r="C1019" s="1"/>
      <c r="D1019" s="1"/>
      <c r="E1019" s="1"/>
      <c r="F1019" s="1"/>
    </row>
    <row r="1020" spans="2:6" x14ac:dyDescent="0.25">
      <c r="B1020" s="1"/>
      <c r="C1020" s="1"/>
      <c r="D1020" s="1"/>
      <c r="E1020" s="1"/>
      <c r="F1020" s="1"/>
    </row>
    <row r="1021" spans="2:6" x14ac:dyDescent="0.25">
      <c r="B1021" s="1"/>
      <c r="C1021" s="1"/>
      <c r="D1021" s="1"/>
      <c r="E1021" s="1"/>
      <c r="F1021" s="1"/>
    </row>
    <row r="1022" spans="2:6" x14ac:dyDescent="0.25">
      <c r="B1022" s="1"/>
      <c r="C1022" s="1"/>
      <c r="D1022" s="1"/>
      <c r="E1022" s="1"/>
      <c r="F1022" s="1"/>
    </row>
    <row r="1023" spans="2:6" x14ac:dyDescent="0.25">
      <c r="B1023" s="1"/>
      <c r="C1023" s="1"/>
      <c r="D1023" s="1"/>
      <c r="E1023" s="1"/>
      <c r="F1023" s="1"/>
    </row>
    <row r="1024" spans="2:6" x14ac:dyDescent="0.25">
      <c r="B1024" s="1"/>
      <c r="C1024" s="1"/>
      <c r="D1024" s="1"/>
      <c r="E1024" s="1"/>
      <c r="F1024" s="1"/>
    </row>
    <row r="1025" spans="2:6" x14ac:dyDescent="0.25">
      <c r="B1025" s="1"/>
      <c r="C1025" s="1"/>
      <c r="D1025" s="1"/>
      <c r="E1025" s="1"/>
      <c r="F1025" s="1"/>
    </row>
    <row r="1026" spans="2:6" x14ac:dyDescent="0.25">
      <c r="B1026" s="1"/>
      <c r="C1026" s="1"/>
      <c r="D1026" s="1"/>
      <c r="E1026" s="1"/>
      <c r="F1026" s="1"/>
    </row>
    <row r="1027" spans="2:6" x14ac:dyDescent="0.25">
      <c r="B1027" s="1"/>
      <c r="C1027" s="1"/>
      <c r="D1027" s="1"/>
      <c r="E1027" s="1"/>
      <c r="F1027" s="1"/>
    </row>
    <row r="1028" spans="2:6" x14ac:dyDescent="0.25">
      <c r="B1028" s="1"/>
      <c r="C1028" s="1"/>
      <c r="D1028" s="1"/>
      <c r="E1028" s="1"/>
      <c r="F1028" s="1"/>
    </row>
    <row r="1029" spans="2:6" x14ac:dyDescent="0.25">
      <c r="B1029" s="1"/>
      <c r="C1029" s="1"/>
      <c r="D1029" s="1"/>
      <c r="E1029" s="1"/>
      <c r="F1029" s="1"/>
    </row>
    <row r="1030" spans="2:6" x14ac:dyDescent="0.25">
      <c r="B1030" s="1"/>
      <c r="C1030" s="1"/>
      <c r="D1030" s="1"/>
      <c r="E1030" s="1"/>
      <c r="F1030" s="1"/>
    </row>
    <row r="1031" spans="2:6" x14ac:dyDescent="0.25">
      <c r="B1031" s="1"/>
      <c r="C1031" s="1"/>
      <c r="D1031" s="1"/>
      <c r="E1031" s="1"/>
      <c r="F1031" s="1"/>
    </row>
    <row r="1032" spans="2:6" x14ac:dyDescent="0.25">
      <c r="B1032" s="1"/>
      <c r="C1032" s="1"/>
      <c r="D1032" s="1"/>
      <c r="E1032" s="1"/>
      <c r="F1032" s="1"/>
    </row>
    <row r="1033" spans="2:6" x14ac:dyDescent="0.25">
      <c r="B1033" s="1"/>
      <c r="C1033" s="1"/>
      <c r="D1033" s="1"/>
      <c r="E1033" s="1"/>
      <c r="F1033" s="1"/>
    </row>
    <row r="1034" spans="2:6" x14ac:dyDescent="0.25">
      <c r="B1034" s="1"/>
      <c r="C1034" s="1"/>
      <c r="D1034" s="1"/>
      <c r="E1034" s="1"/>
      <c r="F1034" s="1"/>
    </row>
    <row r="1035" spans="2:6" x14ac:dyDescent="0.25">
      <c r="B1035" s="1"/>
      <c r="C1035" s="1"/>
      <c r="D1035" s="1"/>
      <c r="E1035" s="1"/>
      <c r="F1035" s="1"/>
    </row>
    <row r="1036" spans="2:6" x14ac:dyDescent="0.25">
      <c r="B1036" s="1"/>
      <c r="C1036" s="1"/>
      <c r="D1036" s="1"/>
      <c r="E1036" s="1"/>
      <c r="F1036" s="1"/>
    </row>
    <row r="1037" spans="2:6" x14ac:dyDescent="0.25">
      <c r="B1037" s="1"/>
      <c r="C1037" s="1"/>
      <c r="D1037" s="1"/>
      <c r="E1037" s="1"/>
      <c r="F1037" s="1"/>
    </row>
    <row r="1038" spans="2:6" x14ac:dyDescent="0.25">
      <c r="B1038" s="1"/>
      <c r="C1038" s="1"/>
      <c r="D1038" s="1"/>
      <c r="E1038" s="1"/>
      <c r="F1038" s="1"/>
    </row>
    <row r="1039" spans="2:6" x14ac:dyDescent="0.25">
      <c r="B1039" s="1"/>
      <c r="C1039" s="1"/>
      <c r="D1039" s="1"/>
      <c r="E1039" s="1"/>
      <c r="F1039" s="1"/>
    </row>
    <row r="1040" spans="2:6" x14ac:dyDescent="0.25">
      <c r="B1040" s="1"/>
      <c r="C1040" s="1"/>
      <c r="D1040" s="1"/>
      <c r="E1040" s="1"/>
      <c r="F1040" s="1"/>
    </row>
    <row r="1041" spans="2:6" x14ac:dyDescent="0.25">
      <c r="B1041" s="1"/>
      <c r="C1041" s="1"/>
      <c r="D1041" s="1"/>
      <c r="E1041" s="1"/>
      <c r="F1041" s="1"/>
    </row>
    <row r="1042" spans="2:6" x14ac:dyDescent="0.25">
      <c r="B1042" s="1"/>
      <c r="C1042" s="1"/>
      <c r="D1042" s="1"/>
      <c r="E1042" s="1"/>
      <c r="F1042" s="1"/>
    </row>
    <row r="1043" spans="2:6" x14ac:dyDescent="0.25">
      <c r="B1043" s="1"/>
      <c r="C1043" s="1"/>
      <c r="D1043" s="1"/>
      <c r="E1043" s="1"/>
      <c r="F1043" s="1"/>
    </row>
    <row r="1044" spans="2:6" x14ac:dyDescent="0.25">
      <c r="B1044" s="1"/>
      <c r="C1044" s="1"/>
      <c r="D1044" s="1"/>
      <c r="E1044" s="1"/>
      <c r="F1044" s="1"/>
    </row>
    <row r="1045" spans="2:6" x14ac:dyDescent="0.25">
      <c r="B1045" s="1"/>
      <c r="C1045" s="1"/>
      <c r="D1045" s="1"/>
      <c r="E1045" s="1"/>
      <c r="F1045" s="1"/>
    </row>
    <row r="1046" spans="2:6" x14ac:dyDescent="0.25">
      <c r="B1046" s="1"/>
      <c r="C1046" s="1"/>
      <c r="D1046" s="1"/>
      <c r="E1046" s="1"/>
      <c r="F1046" s="1"/>
    </row>
    <row r="1047" spans="2:6" x14ac:dyDescent="0.25">
      <c r="B1047" s="1"/>
      <c r="C1047" s="1"/>
      <c r="D1047" s="1"/>
      <c r="E1047" s="1"/>
      <c r="F1047" s="1"/>
    </row>
    <row r="1048" spans="2:6" x14ac:dyDescent="0.25">
      <c r="B1048" s="1"/>
      <c r="C1048" s="1"/>
      <c r="D1048" s="1"/>
      <c r="E1048" s="1"/>
      <c r="F1048" s="1"/>
    </row>
    <row r="1049" spans="2:6" x14ac:dyDescent="0.25">
      <c r="B1049" s="1"/>
      <c r="C1049" s="1"/>
      <c r="D1049" s="1"/>
      <c r="E1049" s="1"/>
      <c r="F1049" s="1"/>
    </row>
    <row r="1050" spans="2:6" x14ac:dyDescent="0.25">
      <c r="B1050" s="1"/>
      <c r="C1050" s="1"/>
      <c r="D1050" s="1"/>
      <c r="E1050" s="1"/>
      <c r="F1050" s="1"/>
    </row>
    <row r="1051" spans="2:6" x14ac:dyDescent="0.25">
      <c r="B1051" s="1"/>
      <c r="C1051" s="1"/>
      <c r="D1051" s="1"/>
      <c r="E1051" s="1"/>
      <c r="F1051" s="1"/>
    </row>
    <row r="1052" spans="2:6" x14ac:dyDescent="0.25">
      <c r="B1052" s="1"/>
      <c r="C1052" s="1"/>
      <c r="D1052" s="1"/>
      <c r="E1052" s="1"/>
      <c r="F1052" s="1"/>
    </row>
    <row r="1053" spans="2:6" x14ac:dyDescent="0.25">
      <c r="B1053" s="1"/>
      <c r="C1053" s="1"/>
      <c r="D1053" s="1"/>
      <c r="E1053" s="1"/>
      <c r="F1053" s="1"/>
    </row>
    <row r="1054" spans="2:6" x14ac:dyDescent="0.25">
      <c r="B1054" s="1"/>
      <c r="C1054" s="1"/>
      <c r="D1054" s="1"/>
      <c r="E1054" s="1"/>
      <c r="F1054" s="1"/>
    </row>
    <row r="1055" spans="2:6" x14ac:dyDescent="0.25">
      <c r="B1055" s="1"/>
      <c r="C1055" s="1"/>
      <c r="D1055" s="1"/>
      <c r="E1055" s="1"/>
      <c r="F1055" s="1"/>
    </row>
    <row r="1056" spans="2:6" x14ac:dyDescent="0.25">
      <c r="B1056" s="1"/>
      <c r="C1056" s="1"/>
      <c r="D1056" s="1"/>
      <c r="E1056" s="1"/>
      <c r="F1056" s="1"/>
    </row>
    <row r="1057" spans="2:6" x14ac:dyDescent="0.25">
      <c r="B1057" s="1"/>
      <c r="C1057" s="1"/>
      <c r="D1057" s="1"/>
      <c r="E1057" s="1"/>
      <c r="F1057" s="1"/>
    </row>
    <row r="1058" spans="2:6" x14ac:dyDescent="0.25">
      <c r="B1058" s="1"/>
      <c r="C1058" s="1"/>
      <c r="D1058" s="1"/>
      <c r="E1058" s="1"/>
      <c r="F1058" s="1"/>
    </row>
    <row r="1059" spans="2:6" x14ac:dyDescent="0.25">
      <c r="B1059" s="1"/>
      <c r="C1059" s="1"/>
      <c r="D1059" s="1"/>
      <c r="E1059" s="1"/>
      <c r="F1059" s="1"/>
    </row>
    <row r="1060" spans="2:6" x14ac:dyDescent="0.25">
      <c r="B1060" s="1"/>
      <c r="C1060" s="1"/>
      <c r="D1060" s="1"/>
      <c r="E1060" s="1"/>
      <c r="F1060" s="1"/>
    </row>
    <row r="1061" spans="2:6" x14ac:dyDescent="0.25">
      <c r="B1061" s="1"/>
      <c r="C1061" s="1"/>
      <c r="D1061" s="1"/>
      <c r="E1061" s="1"/>
      <c r="F1061" s="1"/>
    </row>
    <row r="1062" spans="2:6" x14ac:dyDescent="0.25">
      <c r="B1062" s="1"/>
      <c r="C1062" s="1"/>
      <c r="D1062" s="1"/>
      <c r="E1062" s="1"/>
      <c r="F1062" s="1"/>
    </row>
    <row r="1063" spans="2:6" x14ac:dyDescent="0.25">
      <c r="B1063" s="1"/>
      <c r="C1063" s="1"/>
      <c r="D1063" s="1"/>
      <c r="E1063" s="1"/>
      <c r="F1063" s="1"/>
    </row>
    <row r="1064" spans="2:6" x14ac:dyDescent="0.25">
      <c r="B1064" s="1"/>
      <c r="C1064" s="1"/>
      <c r="D1064" s="1"/>
      <c r="E1064" s="1"/>
      <c r="F1064" s="1"/>
    </row>
    <row r="1065" spans="2:6" x14ac:dyDescent="0.25">
      <c r="B1065" s="1"/>
      <c r="C1065" s="1"/>
      <c r="D1065" s="1"/>
      <c r="E1065" s="1"/>
      <c r="F1065" s="1"/>
    </row>
    <row r="1066" spans="2:6" x14ac:dyDescent="0.25">
      <c r="B1066" s="1"/>
      <c r="C1066" s="1"/>
      <c r="D1066" s="1"/>
      <c r="E1066" s="1"/>
      <c r="F1066" s="1"/>
    </row>
    <row r="1067" spans="2:6" x14ac:dyDescent="0.25">
      <c r="B1067" s="1"/>
      <c r="C1067" s="1"/>
      <c r="D1067" s="1"/>
      <c r="E1067" s="1"/>
      <c r="F1067" s="1"/>
    </row>
    <row r="1068" spans="2:6" x14ac:dyDescent="0.25">
      <c r="B1068" s="1"/>
      <c r="C1068" s="1"/>
      <c r="D1068" s="1"/>
      <c r="E1068" s="1"/>
      <c r="F1068" s="1"/>
    </row>
    <row r="1069" spans="2:6" x14ac:dyDescent="0.25">
      <c r="B1069" s="1"/>
      <c r="C1069" s="1"/>
      <c r="D1069" s="1"/>
      <c r="E1069" s="1"/>
      <c r="F1069" s="1"/>
    </row>
    <row r="1070" spans="2:6" x14ac:dyDescent="0.25">
      <c r="B1070" s="1"/>
      <c r="C1070" s="1"/>
      <c r="D1070" s="1"/>
      <c r="E1070" s="1"/>
      <c r="F1070" s="1"/>
    </row>
    <row r="1071" spans="2:6" x14ac:dyDescent="0.25">
      <c r="B1071" s="1"/>
      <c r="C1071" s="1"/>
      <c r="D1071" s="1"/>
      <c r="E1071" s="1"/>
      <c r="F1071" s="1"/>
    </row>
    <row r="1072" spans="2:6" x14ac:dyDescent="0.25">
      <c r="B1072" s="1"/>
      <c r="C1072" s="1"/>
      <c r="D1072" s="1"/>
      <c r="E1072" s="1"/>
      <c r="F1072" s="1"/>
    </row>
    <row r="1073" spans="2:6" x14ac:dyDescent="0.25">
      <c r="B1073" s="1"/>
      <c r="C1073" s="1"/>
      <c r="D1073" s="1"/>
      <c r="E1073" s="1"/>
      <c r="F1073" s="1"/>
    </row>
    <row r="1074" spans="2:6" x14ac:dyDescent="0.25">
      <c r="B1074" s="1"/>
      <c r="C1074" s="1"/>
      <c r="D1074" s="1"/>
      <c r="E1074" s="1"/>
      <c r="F1074" s="1"/>
    </row>
    <row r="1075" spans="2:6" x14ac:dyDescent="0.25">
      <c r="B1075" s="1"/>
      <c r="C1075" s="1"/>
      <c r="D1075" s="1"/>
      <c r="E1075" s="1"/>
      <c r="F1075" s="1"/>
    </row>
    <row r="1076" spans="2:6" x14ac:dyDescent="0.25">
      <c r="B1076" s="1"/>
      <c r="C1076" s="1"/>
      <c r="D1076" s="1"/>
      <c r="E1076" s="1"/>
      <c r="F1076" s="1"/>
    </row>
    <row r="1077" spans="2:6" x14ac:dyDescent="0.25">
      <c r="B1077" s="1"/>
      <c r="C1077" s="1"/>
      <c r="D1077" s="1"/>
      <c r="E1077" s="1"/>
      <c r="F1077" s="1"/>
    </row>
    <row r="1078" spans="2:6" x14ac:dyDescent="0.25">
      <c r="B1078" s="1"/>
      <c r="C1078" s="1"/>
      <c r="D1078" s="1"/>
      <c r="E1078" s="1"/>
      <c r="F1078" s="1"/>
    </row>
    <row r="1079" spans="2:6" x14ac:dyDescent="0.25">
      <c r="B1079" s="1"/>
      <c r="C1079" s="1"/>
      <c r="D1079" s="1"/>
      <c r="E1079" s="1"/>
      <c r="F1079" s="1"/>
    </row>
    <row r="1080" spans="2:6" x14ac:dyDescent="0.25">
      <c r="B1080" s="1"/>
      <c r="C1080" s="1"/>
      <c r="D1080" s="1"/>
      <c r="E1080" s="1"/>
      <c r="F1080" s="1"/>
    </row>
    <row r="1081" spans="2:6" x14ac:dyDescent="0.25">
      <c r="B1081" s="1"/>
      <c r="C1081" s="1"/>
      <c r="D1081" s="1"/>
      <c r="E1081" s="1"/>
      <c r="F1081" s="1"/>
    </row>
    <row r="1082" spans="2:6" x14ac:dyDescent="0.25">
      <c r="B1082" s="1"/>
      <c r="C1082" s="1"/>
      <c r="D1082" s="1"/>
      <c r="E1082" s="1"/>
      <c r="F1082" s="1"/>
    </row>
    <row r="1083" spans="2:6" x14ac:dyDescent="0.25">
      <c r="B1083" s="1"/>
      <c r="C1083" s="1"/>
      <c r="D1083" s="1"/>
      <c r="E1083" s="1"/>
      <c r="F1083" s="1"/>
    </row>
    <row r="1084" spans="2:6" x14ac:dyDescent="0.25">
      <c r="B1084" s="1"/>
      <c r="C1084" s="1"/>
      <c r="D1084" s="1"/>
      <c r="E1084" s="1"/>
      <c r="F1084" s="1"/>
    </row>
    <row r="1085" spans="2:6" x14ac:dyDescent="0.25">
      <c r="B1085" s="1"/>
      <c r="C1085" s="1"/>
      <c r="D1085" s="1"/>
      <c r="E1085" s="1"/>
      <c r="F1085" s="1"/>
    </row>
    <row r="1086" spans="2:6" x14ac:dyDescent="0.25">
      <c r="B1086" s="1"/>
      <c r="C1086" s="1"/>
      <c r="D1086" s="1"/>
      <c r="E1086" s="1"/>
      <c r="F1086" s="1"/>
    </row>
    <row r="1087" spans="2:6" x14ac:dyDescent="0.25">
      <c r="B1087" s="1"/>
      <c r="C1087" s="1"/>
      <c r="D1087" s="1"/>
      <c r="E1087" s="1"/>
      <c r="F1087" s="1"/>
    </row>
    <row r="1088" spans="2:6" x14ac:dyDescent="0.25">
      <c r="B1088" s="1"/>
      <c r="C1088" s="1"/>
      <c r="D1088" s="1"/>
      <c r="E1088" s="1"/>
      <c r="F1088" s="1"/>
    </row>
    <row r="1089" spans="2:6" x14ac:dyDescent="0.25">
      <c r="B1089" s="1"/>
      <c r="C1089" s="1"/>
      <c r="D1089" s="1"/>
      <c r="E1089" s="1"/>
      <c r="F1089" s="1"/>
    </row>
    <row r="1090" spans="2:6" x14ac:dyDescent="0.25">
      <c r="B1090" s="1"/>
      <c r="C1090" s="1"/>
      <c r="D1090" s="1"/>
      <c r="E1090" s="1"/>
      <c r="F1090" s="1"/>
    </row>
    <row r="1091" spans="2:6" x14ac:dyDescent="0.25">
      <c r="B1091" s="1"/>
      <c r="C1091" s="1"/>
      <c r="D1091" s="1"/>
      <c r="E1091" s="1"/>
      <c r="F1091" s="1"/>
    </row>
    <row r="1092" spans="2:6" x14ac:dyDescent="0.25">
      <c r="B1092" s="1"/>
      <c r="C1092" s="1"/>
      <c r="D1092" s="1"/>
      <c r="E1092" s="1"/>
      <c r="F1092" s="1"/>
    </row>
    <row r="1093" spans="2:6" x14ac:dyDescent="0.25">
      <c r="B1093" s="1"/>
      <c r="C1093" s="1"/>
      <c r="D1093" s="1"/>
      <c r="E1093" s="1"/>
      <c r="F1093" s="1"/>
    </row>
    <row r="1094" spans="2:6" x14ac:dyDescent="0.25">
      <c r="B1094" s="1"/>
      <c r="C1094" s="1"/>
      <c r="D1094" s="1"/>
      <c r="E1094" s="1"/>
      <c r="F1094" s="1"/>
    </row>
    <row r="1095" spans="2:6" x14ac:dyDescent="0.25">
      <c r="B1095" s="1"/>
      <c r="C1095" s="1"/>
      <c r="D1095" s="1"/>
      <c r="E1095" s="1"/>
      <c r="F1095" s="1"/>
    </row>
    <row r="1096" spans="2:6" x14ac:dyDescent="0.25">
      <c r="B1096" s="1"/>
      <c r="C1096" s="1"/>
      <c r="D1096" s="1"/>
      <c r="E1096" s="1"/>
      <c r="F1096" s="1"/>
    </row>
    <row r="1097" spans="2:6" x14ac:dyDescent="0.25">
      <c r="B1097" s="1"/>
      <c r="C1097" s="1"/>
      <c r="D1097" s="1"/>
      <c r="E1097" s="1"/>
      <c r="F1097" s="1"/>
    </row>
    <row r="1098" spans="2:6" x14ac:dyDescent="0.25">
      <c r="B1098" s="1"/>
      <c r="C1098" s="1"/>
      <c r="D1098" s="1"/>
      <c r="E1098" s="1"/>
      <c r="F1098" s="1"/>
    </row>
    <row r="1099" spans="2:6" x14ac:dyDescent="0.25">
      <c r="B1099" s="1"/>
      <c r="C1099" s="1"/>
      <c r="D1099" s="1"/>
      <c r="E1099" s="1"/>
      <c r="F1099" s="1"/>
    </row>
    <row r="1100" spans="2:6" x14ac:dyDescent="0.25">
      <c r="B1100" s="1"/>
      <c r="C1100" s="1"/>
      <c r="D1100" s="1"/>
      <c r="E1100" s="1"/>
      <c r="F1100" s="1"/>
    </row>
    <row r="1101" spans="2:6" x14ac:dyDescent="0.25">
      <c r="B1101" s="1"/>
      <c r="C1101" s="1"/>
      <c r="D1101" s="1"/>
      <c r="E1101" s="1"/>
      <c r="F1101" s="1"/>
    </row>
    <row r="1102" spans="2:6" x14ac:dyDescent="0.25">
      <c r="B1102" s="1"/>
      <c r="C1102" s="1"/>
      <c r="D1102" s="1"/>
      <c r="E1102" s="1"/>
      <c r="F1102" s="1"/>
    </row>
    <row r="1103" spans="2:6" x14ac:dyDescent="0.25">
      <c r="B1103" s="1"/>
      <c r="C1103" s="1"/>
      <c r="D1103" s="1"/>
      <c r="E1103" s="1"/>
      <c r="F1103" s="1"/>
    </row>
    <row r="1104" spans="2:6" x14ac:dyDescent="0.25">
      <c r="B1104" s="1"/>
      <c r="C1104" s="1"/>
      <c r="D1104" s="1"/>
      <c r="E1104" s="1"/>
      <c r="F1104" s="1"/>
    </row>
    <row r="1105" spans="2:6" x14ac:dyDescent="0.25">
      <c r="B1105" s="1"/>
      <c r="C1105" s="1"/>
      <c r="D1105" s="1"/>
      <c r="E1105" s="1"/>
      <c r="F1105" s="1"/>
    </row>
    <row r="1106" spans="2:6" x14ac:dyDescent="0.25">
      <c r="B1106" s="1"/>
      <c r="C1106" s="1"/>
      <c r="D1106" s="1"/>
      <c r="E1106" s="1"/>
      <c r="F1106" s="1"/>
    </row>
    <row r="1107" spans="2:6" x14ac:dyDescent="0.25">
      <c r="B1107" s="1"/>
      <c r="C1107" s="1"/>
      <c r="D1107" s="1"/>
      <c r="E1107" s="1"/>
      <c r="F1107" s="1"/>
    </row>
    <row r="1108" spans="2:6" x14ac:dyDescent="0.25">
      <c r="B1108" s="1"/>
      <c r="C1108" s="1"/>
      <c r="D1108" s="1"/>
      <c r="E1108" s="1"/>
      <c r="F1108" s="1"/>
    </row>
    <row r="1109" spans="2:6" x14ac:dyDescent="0.25">
      <c r="B1109" s="1"/>
      <c r="C1109" s="1"/>
      <c r="D1109" s="1"/>
      <c r="E1109" s="1"/>
      <c r="F1109" s="1"/>
    </row>
    <row r="1110" spans="2:6" x14ac:dyDescent="0.25">
      <c r="B1110" s="1"/>
      <c r="C1110" s="1"/>
      <c r="D1110" s="1"/>
      <c r="E1110" s="1"/>
      <c r="F1110" s="1"/>
    </row>
    <row r="1111" spans="2:6" x14ac:dyDescent="0.25">
      <c r="B1111" s="1"/>
      <c r="C1111" s="1"/>
      <c r="D1111" s="1"/>
      <c r="E1111" s="1"/>
      <c r="F1111" s="1"/>
    </row>
    <row r="1112" spans="2:6" x14ac:dyDescent="0.25">
      <c r="B1112" s="1"/>
      <c r="C1112" s="1"/>
      <c r="D1112" s="1"/>
      <c r="E1112" s="1"/>
      <c r="F1112" s="1"/>
    </row>
    <row r="1113" spans="2:6" x14ac:dyDescent="0.25">
      <c r="B1113" s="1"/>
      <c r="C1113" s="1"/>
      <c r="D1113" s="1"/>
      <c r="E1113" s="1"/>
      <c r="F1113" s="1"/>
    </row>
    <row r="1114" spans="2:6" x14ac:dyDescent="0.25">
      <c r="B1114" s="1"/>
      <c r="C1114" s="1"/>
      <c r="D1114" s="1"/>
      <c r="E1114" s="1"/>
      <c r="F1114" s="1"/>
    </row>
    <row r="1115" spans="2:6" x14ac:dyDescent="0.25">
      <c r="B1115" s="1"/>
      <c r="C1115" s="1"/>
      <c r="D1115" s="1"/>
      <c r="E1115" s="1"/>
      <c r="F1115" s="1"/>
    </row>
    <row r="1116" spans="2:6" x14ac:dyDescent="0.25">
      <c r="B1116" s="1"/>
      <c r="C1116" s="1"/>
      <c r="D1116" s="1"/>
      <c r="E1116" s="1"/>
      <c r="F1116" s="1"/>
    </row>
    <row r="1117" spans="2:6" x14ac:dyDescent="0.25">
      <c r="B1117" s="1"/>
      <c r="C1117" s="1"/>
      <c r="D1117" s="1"/>
      <c r="E1117" s="1"/>
      <c r="F1117" s="1"/>
    </row>
    <row r="1118" spans="2:6" x14ac:dyDescent="0.25">
      <c r="B1118" s="1"/>
      <c r="C1118" s="1"/>
      <c r="D1118" s="1"/>
      <c r="E1118" s="1"/>
      <c r="F1118" s="1"/>
    </row>
    <row r="1119" spans="2:6" x14ac:dyDescent="0.25">
      <c r="B1119" s="1"/>
      <c r="C1119" s="1"/>
      <c r="D1119" s="1"/>
      <c r="E1119" s="1"/>
      <c r="F1119" s="1"/>
    </row>
    <row r="1120" spans="2:6" x14ac:dyDescent="0.25">
      <c r="B1120" s="1"/>
      <c r="C1120" s="1"/>
      <c r="D1120" s="1"/>
      <c r="E1120" s="1"/>
      <c r="F1120" s="1"/>
    </row>
    <row r="1121" spans="2:6" x14ac:dyDescent="0.25">
      <c r="B1121" s="1"/>
      <c r="C1121" s="1"/>
      <c r="D1121" s="1"/>
      <c r="E1121" s="1"/>
      <c r="F1121" s="1"/>
    </row>
    <row r="1122" spans="2:6" x14ac:dyDescent="0.25">
      <c r="B1122" s="1"/>
      <c r="C1122" s="1"/>
      <c r="D1122" s="1"/>
      <c r="E1122" s="1"/>
      <c r="F1122" s="1"/>
    </row>
    <row r="1123" spans="2:6" x14ac:dyDescent="0.25">
      <c r="B1123" s="1"/>
      <c r="C1123" s="1"/>
      <c r="D1123" s="1"/>
      <c r="E1123" s="1"/>
      <c r="F1123" s="1"/>
    </row>
    <row r="1124" spans="2:6" x14ac:dyDescent="0.25">
      <c r="B1124" s="1"/>
      <c r="C1124" s="1"/>
      <c r="D1124" s="1"/>
      <c r="E1124" s="1"/>
      <c r="F1124" s="1"/>
    </row>
    <row r="1125" spans="2:6" x14ac:dyDescent="0.25">
      <c r="B1125" s="1"/>
      <c r="C1125" s="1"/>
      <c r="D1125" s="1"/>
      <c r="E1125" s="1"/>
      <c r="F1125" s="1"/>
    </row>
    <row r="1126" spans="2:6" x14ac:dyDescent="0.25">
      <c r="B1126" s="1"/>
      <c r="C1126" s="1"/>
      <c r="D1126" s="1"/>
      <c r="E1126" s="1"/>
      <c r="F1126" s="1"/>
    </row>
    <row r="1127" spans="2:6" x14ac:dyDescent="0.25">
      <c r="B1127" s="1"/>
      <c r="C1127" s="1"/>
      <c r="D1127" s="1"/>
      <c r="E1127" s="1"/>
      <c r="F1127" s="1"/>
    </row>
    <row r="1128" spans="2:6" x14ac:dyDescent="0.25">
      <c r="B1128" s="1"/>
      <c r="C1128" s="1"/>
      <c r="D1128" s="1"/>
      <c r="E1128" s="1"/>
      <c r="F1128" s="1"/>
    </row>
    <row r="1129" spans="2:6" x14ac:dyDescent="0.25">
      <c r="B1129" s="1"/>
      <c r="C1129" s="1"/>
      <c r="D1129" s="1"/>
      <c r="E1129" s="1"/>
      <c r="F1129" s="1"/>
    </row>
    <row r="1130" spans="2:6" x14ac:dyDescent="0.25">
      <c r="B1130" s="1"/>
      <c r="C1130" s="1"/>
      <c r="D1130" s="1"/>
      <c r="E1130" s="1"/>
      <c r="F1130" s="1"/>
    </row>
    <row r="1131" spans="2:6" x14ac:dyDescent="0.25">
      <c r="B1131" s="1"/>
      <c r="C1131" s="1"/>
      <c r="D1131" s="1"/>
      <c r="E1131" s="1"/>
      <c r="F1131" s="1"/>
    </row>
    <row r="1132" spans="2:6" x14ac:dyDescent="0.25">
      <c r="B1132" s="1"/>
      <c r="C1132" s="1"/>
      <c r="D1132" s="1"/>
      <c r="E1132" s="1"/>
      <c r="F1132" s="1"/>
    </row>
    <row r="1133" spans="2:6" x14ac:dyDescent="0.25">
      <c r="B1133" s="1"/>
      <c r="C1133" s="1"/>
      <c r="D1133" s="1"/>
      <c r="E1133" s="1"/>
      <c r="F1133" s="1"/>
    </row>
    <row r="1134" spans="2:6" x14ac:dyDescent="0.25">
      <c r="B1134" s="1"/>
      <c r="C1134" s="1"/>
      <c r="D1134" s="1"/>
      <c r="E1134" s="1"/>
      <c r="F1134" s="1"/>
    </row>
    <row r="1135" spans="2:6" x14ac:dyDescent="0.25">
      <c r="B1135" s="1"/>
      <c r="C1135" s="1"/>
      <c r="D1135" s="1"/>
      <c r="E1135" s="1"/>
      <c r="F1135" s="1"/>
    </row>
    <row r="1136" spans="2:6" x14ac:dyDescent="0.25">
      <c r="B1136" s="1"/>
      <c r="C1136" s="1"/>
      <c r="D1136" s="1"/>
      <c r="E1136" s="1"/>
      <c r="F1136" s="1"/>
    </row>
    <row r="1137" spans="2:6" x14ac:dyDescent="0.25">
      <c r="B1137" s="1"/>
      <c r="C1137" s="1"/>
      <c r="D1137" s="1"/>
      <c r="E1137" s="1"/>
      <c r="F1137" s="1"/>
    </row>
    <row r="1138" spans="2:6" x14ac:dyDescent="0.25">
      <c r="B1138" s="1"/>
      <c r="C1138" s="1"/>
      <c r="D1138" s="1"/>
      <c r="E1138" s="1"/>
      <c r="F1138" s="1"/>
    </row>
    <row r="1139" spans="2:6" x14ac:dyDescent="0.25">
      <c r="B1139" s="1"/>
      <c r="C1139" s="1"/>
      <c r="D1139" s="1"/>
      <c r="E1139" s="1"/>
      <c r="F1139" s="1"/>
    </row>
    <row r="1140" spans="2:6" x14ac:dyDescent="0.25">
      <c r="B1140" s="1"/>
      <c r="C1140" s="1"/>
      <c r="D1140" s="1"/>
      <c r="E1140" s="1"/>
      <c r="F1140" s="1"/>
    </row>
    <row r="1141" spans="2:6" x14ac:dyDescent="0.25">
      <c r="B1141" s="1"/>
      <c r="C1141" s="1"/>
      <c r="D1141" s="1"/>
      <c r="E1141" s="1"/>
      <c r="F1141" s="1"/>
    </row>
    <row r="1142" spans="2:6" x14ac:dyDescent="0.25">
      <c r="B1142" s="1"/>
      <c r="C1142" s="1"/>
      <c r="D1142" s="1"/>
      <c r="E1142" s="1"/>
      <c r="F1142" s="1"/>
    </row>
    <row r="1143" spans="2:6" x14ac:dyDescent="0.25">
      <c r="B1143" s="1"/>
      <c r="C1143" s="1"/>
      <c r="D1143" s="1"/>
      <c r="E1143" s="1"/>
      <c r="F1143" s="1"/>
    </row>
    <row r="1144" spans="2:6" x14ac:dyDescent="0.25">
      <c r="B1144" s="1"/>
      <c r="C1144" s="1"/>
      <c r="D1144" s="1"/>
      <c r="E1144" s="1"/>
      <c r="F1144" s="1"/>
    </row>
    <row r="1145" spans="2:6" x14ac:dyDescent="0.25">
      <c r="B1145" s="1"/>
      <c r="C1145" s="1"/>
      <c r="D1145" s="1"/>
      <c r="E1145" s="1"/>
      <c r="F1145" s="1"/>
    </row>
    <row r="1146" spans="2:6" x14ac:dyDescent="0.25">
      <c r="B1146" s="1"/>
      <c r="C1146" s="1"/>
      <c r="D1146" s="1"/>
      <c r="E1146" s="1"/>
      <c r="F1146" s="1"/>
    </row>
    <row r="1147" spans="2:6" x14ac:dyDescent="0.25">
      <c r="B1147" s="1"/>
      <c r="C1147" s="1"/>
      <c r="D1147" s="1"/>
      <c r="E1147" s="1"/>
      <c r="F1147" s="1"/>
    </row>
    <row r="1148" spans="2:6" x14ac:dyDescent="0.25">
      <c r="B1148" s="1"/>
      <c r="C1148" s="1"/>
      <c r="D1148" s="1"/>
      <c r="E1148" s="1"/>
      <c r="F1148" s="1"/>
    </row>
    <row r="1149" spans="2:6" x14ac:dyDescent="0.25">
      <c r="B1149" s="1"/>
      <c r="C1149" s="1"/>
      <c r="D1149" s="1"/>
      <c r="E1149" s="1"/>
      <c r="F1149" s="1"/>
    </row>
    <row r="1150" spans="2:6" x14ac:dyDescent="0.25">
      <c r="B1150" s="1"/>
      <c r="C1150" s="1"/>
      <c r="D1150" s="1"/>
      <c r="E1150" s="1"/>
      <c r="F1150" s="1"/>
    </row>
    <row r="1151" spans="2:6" x14ac:dyDescent="0.25">
      <c r="B1151" s="1"/>
      <c r="C1151" s="1"/>
      <c r="D1151" s="1"/>
      <c r="E1151" s="1"/>
      <c r="F1151" s="1"/>
    </row>
    <row r="1152" spans="2:6" x14ac:dyDescent="0.25">
      <c r="B1152" s="1"/>
      <c r="C1152" s="1"/>
      <c r="D1152" s="1"/>
      <c r="E1152" s="1"/>
      <c r="F1152" s="1"/>
    </row>
    <row r="1153" spans="2:6" x14ac:dyDescent="0.25">
      <c r="B1153" s="1"/>
      <c r="C1153" s="1"/>
      <c r="D1153" s="1"/>
      <c r="E1153" s="1"/>
      <c r="F1153" s="1"/>
    </row>
    <row r="1154" spans="2:6" x14ac:dyDescent="0.25">
      <c r="B1154" s="1"/>
      <c r="C1154" s="1"/>
      <c r="D1154" s="1"/>
      <c r="E1154" s="1"/>
      <c r="F1154" s="1"/>
    </row>
    <row r="1155" spans="2:6" x14ac:dyDescent="0.25">
      <c r="B1155" s="1"/>
      <c r="C1155" s="1"/>
      <c r="D1155" s="1"/>
      <c r="E1155" s="1"/>
      <c r="F1155" s="1"/>
    </row>
    <row r="1156" spans="2:6" x14ac:dyDescent="0.25">
      <c r="B1156" s="1"/>
      <c r="C1156" s="1"/>
      <c r="D1156" s="1"/>
      <c r="E1156" s="1"/>
      <c r="F1156" s="1"/>
    </row>
    <row r="1157" spans="2:6" x14ac:dyDescent="0.25">
      <c r="B1157" s="1"/>
      <c r="C1157" s="1"/>
      <c r="D1157" s="1"/>
      <c r="E1157" s="1"/>
      <c r="F1157" s="1"/>
    </row>
    <row r="1158" spans="2:6" x14ac:dyDescent="0.25">
      <c r="B1158" s="1"/>
      <c r="C1158" s="1"/>
      <c r="D1158" s="1"/>
      <c r="E1158" s="1"/>
      <c r="F1158" s="1"/>
    </row>
    <row r="1159" spans="2:6" x14ac:dyDescent="0.25">
      <c r="B1159" s="1"/>
      <c r="C1159" s="1"/>
      <c r="D1159" s="1"/>
      <c r="E1159" s="1"/>
      <c r="F1159" s="1"/>
    </row>
    <row r="1160" spans="2:6" x14ac:dyDescent="0.25">
      <c r="B1160" s="1"/>
      <c r="C1160" s="1"/>
      <c r="D1160" s="1"/>
      <c r="E1160" s="1"/>
      <c r="F1160" s="1"/>
    </row>
    <row r="1161" spans="2:6" x14ac:dyDescent="0.25">
      <c r="B1161" s="1"/>
      <c r="C1161" s="1"/>
      <c r="D1161" s="1"/>
      <c r="E1161" s="1"/>
      <c r="F1161" s="1"/>
    </row>
    <row r="1162" spans="2:6" x14ac:dyDescent="0.25">
      <c r="B1162" s="1"/>
      <c r="C1162" s="1"/>
      <c r="D1162" s="1"/>
      <c r="E1162" s="1"/>
      <c r="F1162" s="1"/>
    </row>
    <row r="1163" spans="2:6" x14ac:dyDescent="0.25">
      <c r="B1163" s="1"/>
      <c r="C1163" s="1"/>
      <c r="D1163" s="1"/>
      <c r="E1163" s="1"/>
      <c r="F1163" s="1"/>
    </row>
    <row r="1164" spans="2:6" x14ac:dyDescent="0.25">
      <c r="B1164" s="1"/>
      <c r="C1164" s="1"/>
      <c r="D1164" s="1"/>
      <c r="E1164" s="1"/>
      <c r="F1164" s="1"/>
    </row>
    <row r="1165" spans="2:6" x14ac:dyDescent="0.25">
      <c r="B1165" s="1"/>
      <c r="C1165" s="1"/>
      <c r="D1165" s="1"/>
      <c r="E1165" s="1"/>
      <c r="F1165" s="1"/>
    </row>
    <row r="1166" spans="2:6" x14ac:dyDescent="0.25">
      <c r="B1166" s="1"/>
      <c r="C1166" s="1"/>
      <c r="D1166" s="1"/>
      <c r="E1166" s="1"/>
      <c r="F1166" s="1"/>
    </row>
    <row r="1167" spans="2:6" x14ac:dyDescent="0.25">
      <c r="B1167" s="1"/>
      <c r="C1167" s="1"/>
      <c r="D1167" s="1"/>
      <c r="E1167" s="1"/>
      <c r="F1167" s="1"/>
    </row>
    <row r="1168" spans="2:6" x14ac:dyDescent="0.25">
      <c r="B1168" s="1"/>
      <c r="C1168" s="1"/>
      <c r="D1168" s="1"/>
      <c r="E1168" s="1"/>
      <c r="F1168" s="1"/>
    </row>
    <row r="1169" spans="2:6" x14ac:dyDescent="0.25">
      <c r="B1169" s="1"/>
      <c r="C1169" s="1"/>
      <c r="D1169" s="1"/>
      <c r="E1169" s="1"/>
      <c r="F1169" s="1"/>
    </row>
    <row r="1170" spans="2:6" x14ac:dyDescent="0.25">
      <c r="B1170" s="1"/>
      <c r="C1170" s="1"/>
      <c r="D1170" s="1"/>
      <c r="E1170" s="1"/>
      <c r="F1170" s="1"/>
    </row>
    <row r="1171" spans="2:6" x14ac:dyDescent="0.25">
      <c r="B1171" s="1"/>
      <c r="C1171" s="1"/>
      <c r="D1171" s="1"/>
      <c r="E1171" s="1"/>
      <c r="F1171" s="1"/>
    </row>
    <row r="1172" spans="2:6" x14ac:dyDescent="0.25">
      <c r="B1172" s="1"/>
      <c r="C1172" s="1"/>
      <c r="D1172" s="1"/>
      <c r="E1172" s="1"/>
      <c r="F1172" s="1"/>
    </row>
    <row r="1173" spans="2:6" x14ac:dyDescent="0.25">
      <c r="B1173" s="1"/>
      <c r="C1173" s="1"/>
      <c r="D1173" s="1"/>
      <c r="E1173" s="1"/>
      <c r="F1173" s="1"/>
    </row>
    <row r="1174" spans="2:6" x14ac:dyDescent="0.25">
      <c r="B1174" s="1"/>
      <c r="C1174" s="1"/>
      <c r="D1174" s="1"/>
      <c r="E1174" s="1"/>
      <c r="F1174" s="1"/>
    </row>
    <row r="1175" spans="2:6" x14ac:dyDescent="0.25">
      <c r="B1175" s="1"/>
      <c r="C1175" s="1"/>
      <c r="D1175" s="1"/>
      <c r="E1175" s="1"/>
      <c r="F1175" s="1"/>
    </row>
    <row r="1176" spans="2:6" x14ac:dyDescent="0.25">
      <c r="B1176" s="1"/>
      <c r="C1176" s="1"/>
      <c r="D1176" s="1"/>
      <c r="E1176" s="1"/>
      <c r="F1176" s="1"/>
    </row>
    <row r="1177" spans="2:6" x14ac:dyDescent="0.25">
      <c r="B1177" s="1"/>
      <c r="C1177" s="1"/>
      <c r="D1177" s="1"/>
      <c r="E1177" s="1"/>
      <c r="F1177" s="1"/>
    </row>
    <row r="1178" spans="2:6" x14ac:dyDescent="0.25">
      <c r="B1178" s="1"/>
      <c r="C1178" s="1"/>
      <c r="D1178" s="1"/>
      <c r="E1178" s="1"/>
      <c r="F1178" s="1"/>
    </row>
    <row r="1179" spans="2:6" x14ac:dyDescent="0.25">
      <c r="B1179" s="1"/>
      <c r="C1179" s="1"/>
      <c r="D1179" s="1"/>
      <c r="E1179" s="1"/>
      <c r="F1179" s="1"/>
    </row>
    <row r="1180" spans="2:6" x14ac:dyDescent="0.25">
      <c r="B1180" s="1"/>
      <c r="C1180" s="1"/>
      <c r="D1180" s="1"/>
      <c r="E1180" s="1"/>
      <c r="F1180" s="1"/>
    </row>
    <row r="1181" spans="2:6" x14ac:dyDescent="0.25">
      <c r="B1181" s="1"/>
      <c r="C1181" s="1"/>
      <c r="D1181" s="1"/>
      <c r="E1181" s="1"/>
      <c r="F1181" s="1"/>
    </row>
    <row r="1182" spans="2:6" x14ac:dyDescent="0.25">
      <c r="B1182" s="1"/>
      <c r="C1182" s="1"/>
      <c r="D1182" s="1"/>
      <c r="E1182" s="1"/>
      <c r="F1182" s="1"/>
    </row>
    <row r="1183" spans="2:6" x14ac:dyDescent="0.25">
      <c r="B1183" s="1"/>
      <c r="C1183" s="1"/>
      <c r="D1183" s="1"/>
      <c r="E1183" s="1"/>
      <c r="F1183" s="1"/>
    </row>
    <row r="1184" spans="2:6" x14ac:dyDescent="0.25">
      <c r="B1184" s="1"/>
      <c r="C1184" s="1"/>
      <c r="D1184" s="1"/>
      <c r="E1184" s="1"/>
      <c r="F1184" s="1"/>
    </row>
    <row r="1185" spans="2:6" x14ac:dyDescent="0.25">
      <c r="B1185" s="1"/>
      <c r="C1185" s="1"/>
      <c r="D1185" s="1"/>
      <c r="E1185" s="1"/>
      <c r="F1185" s="1"/>
    </row>
    <row r="1186" spans="2:6" x14ac:dyDescent="0.25">
      <c r="B1186" s="1"/>
      <c r="C1186" s="1"/>
      <c r="D1186" s="1"/>
      <c r="E1186" s="1"/>
      <c r="F1186" s="1"/>
    </row>
    <row r="1187" spans="2:6" x14ac:dyDescent="0.25">
      <c r="B1187" s="1"/>
      <c r="C1187" s="1"/>
      <c r="D1187" s="1"/>
      <c r="E1187" s="1"/>
      <c r="F1187" s="1"/>
    </row>
    <row r="1188" spans="2:6" x14ac:dyDescent="0.25">
      <c r="B1188" s="1"/>
      <c r="C1188" s="1"/>
      <c r="D1188" s="1"/>
      <c r="E1188" s="1"/>
      <c r="F1188" s="1"/>
    </row>
    <row r="1189" spans="2:6" x14ac:dyDescent="0.25">
      <c r="B1189" s="1"/>
      <c r="C1189" s="1"/>
      <c r="D1189" s="1"/>
      <c r="E1189" s="1"/>
      <c r="F1189" s="1"/>
    </row>
    <row r="1190" spans="2:6" x14ac:dyDescent="0.25">
      <c r="B1190" s="1"/>
      <c r="C1190" s="1"/>
      <c r="D1190" s="1"/>
      <c r="E1190" s="1"/>
      <c r="F1190" s="1"/>
    </row>
    <row r="1191" spans="2:6" x14ac:dyDescent="0.25">
      <c r="B1191" s="1"/>
      <c r="C1191" s="1"/>
      <c r="D1191" s="1"/>
      <c r="E1191" s="1"/>
      <c r="F1191" s="1"/>
    </row>
    <row r="1192" spans="2:6" x14ac:dyDescent="0.25">
      <c r="B1192" s="1"/>
      <c r="C1192" s="1"/>
      <c r="D1192" s="1"/>
      <c r="E1192" s="1"/>
      <c r="F1192" s="1"/>
    </row>
    <row r="1193" spans="2:6" x14ac:dyDescent="0.25">
      <c r="B1193" s="1"/>
      <c r="C1193" s="1"/>
      <c r="D1193" s="1"/>
      <c r="E1193" s="1"/>
      <c r="F1193" s="1"/>
    </row>
    <row r="1194" spans="2:6" x14ac:dyDescent="0.25">
      <c r="B1194" s="1"/>
      <c r="C1194" s="1"/>
      <c r="D1194" s="1"/>
      <c r="E1194" s="1"/>
      <c r="F1194" s="1"/>
    </row>
    <row r="1195" spans="2:6" x14ac:dyDescent="0.25">
      <c r="B1195" s="1"/>
      <c r="C1195" s="1"/>
      <c r="D1195" s="1"/>
      <c r="E1195" s="1"/>
      <c r="F1195" s="1"/>
    </row>
    <row r="1196" spans="2:6" x14ac:dyDescent="0.25">
      <c r="B1196" s="1"/>
      <c r="C1196" s="1"/>
      <c r="D1196" s="1"/>
      <c r="E1196" s="1"/>
      <c r="F1196" s="1"/>
    </row>
    <row r="1197" spans="2:6" x14ac:dyDescent="0.25">
      <c r="B1197" s="1"/>
      <c r="C1197" s="1"/>
      <c r="D1197" s="1"/>
      <c r="E1197" s="1"/>
      <c r="F1197" s="1"/>
    </row>
    <row r="1198" spans="2:6" x14ac:dyDescent="0.25">
      <c r="B1198" s="1"/>
      <c r="C1198" s="1"/>
      <c r="D1198" s="1"/>
      <c r="E1198" s="1"/>
      <c r="F1198" s="1"/>
    </row>
    <row r="1199" spans="2:6" x14ac:dyDescent="0.25">
      <c r="B1199" s="1"/>
      <c r="C1199" s="1"/>
      <c r="D1199" s="1"/>
      <c r="E1199" s="1"/>
      <c r="F1199" s="1"/>
    </row>
    <row r="1200" spans="2:6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  <row r="1229" spans="2:6" x14ac:dyDescent="0.25">
      <c r="B1229" s="1"/>
      <c r="C1229" s="1"/>
      <c r="D1229" s="1"/>
      <c r="E1229" s="1"/>
      <c r="F1229" s="1"/>
    </row>
    <row r="1230" spans="2:6" x14ac:dyDescent="0.25">
      <c r="B1230" s="1"/>
      <c r="C1230" s="1"/>
      <c r="D1230" s="1"/>
      <c r="E1230" s="1"/>
      <c r="F1230" s="1"/>
    </row>
    <row r="1231" spans="2:6" x14ac:dyDescent="0.25">
      <c r="B1231" s="1"/>
      <c r="C1231" s="1"/>
      <c r="D1231" s="1"/>
      <c r="E1231" s="1"/>
      <c r="F1231" s="1"/>
    </row>
    <row r="1232" spans="2:6" x14ac:dyDescent="0.25">
      <c r="B1232" s="1"/>
      <c r="C1232" s="1"/>
      <c r="D1232" s="1"/>
      <c r="E1232" s="1"/>
      <c r="F1232" s="1"/>
    </row>
    <row r="1233" spans="2:6" x14ac:dyDescent="0.25">
      <c r="B1233" s="1"/>
      <c r="C1233" s="1"/>
      <c r="D1233" s="1"/>
      <c r="E1233" s="1"/>
      <c r="F1233" s="1"/>
    </row>
    <row r="1234" spans="2:6" x14ac:dyDescent="0.25">
      <c r="B1234" s="1"/>
      <c r="C1234" s="1"/>
      <c r="D1234" s="1"/>
      <c r="E1234" s="1"/>
      <c r="F1234" s="1"/>
    </row>
    <row r="1235" spans="2:6" x14ac:dyDescent="0.25">
      <c r="B1235" s="1"/>
      <c r="C1235" s="1"/>
      <c r="D1235" s="1"/>
      <c r="E1235" s="1"/>
      <c r="F1235" s="1"/>
    </row>
    <row r="1236" spans="2:6" x14ac:dyDescent="0.25">
      <c r="B1236" s="1"/>
      <c r="C1236" s="1"/>
      <c r="D1236" s="1"/>
      <c r="E1236" s="1"/>
      <c r="F1236" s="1"/>
    </row>
    <row r="1237" spans="2:6" x14ac:dyDescent="0.25">
      <c r="B1237" s="1"/>
      <c r="C1237" s="1"/>
      <c r="D1237" s="1"/>
      <c r="E1237" s="1"/>
      <c r="F1237" s="1"/>
    </row>
    <row r="1238" spans="2:6" x14ac:dyDescent="0.25">
      <c r="B1238" s="1"/>
      <c r="C1238" s="1"/>
      <c r="D1238" s="1"/>
      <c r="E1238" s="1"/>
      <c r="F1238" s="1"/>
    </row>
    <row r="1239" spans="2:6" x14ac:dyDescent="0.25">
      <c r="B1239" s="1"/>
      <c r="C1239" s="1"/>
      <c r="D1239" s="1"/>
      <c r="E1239" s="1"/>
      <c r="F1239" s="1"/>
    </row>
    <row r="1240" spans="2:6" x14ac:dyDescent="0.25">
      <c r="B1240" s="1"/>
      <c r="C1240" s="1"/>
      <c r="D1240" s="1"/>
      <c r="E1240" s="1"/>
      <c r="F1240" s="1"/>
    </row>
    <row r="1241" spans="2:6" x14ac:dyDescent="0.25">
      <c r="B1241" s="1"/>
      <c r="C1241" s="1"/>
      <c r="D1241" s="1"/>
      <c r="E1241" s="1"/>
      <c r="F1241" s="1"/>
    </row>
    <row r="1242" spans="2:6" x14ac:dyDescent="0.25">
      <c r="B1242" s="1"/>
      <c r="C1242" s="1"/>
      <c r="D1242" s="1"/>
      <c r="E1242" s="1"/>
      <c r="F1242" s="1"/>
    </row>
    <row r="1243" spans="2:6" x14ac:dyDescent="0.25">
      <c r="B1243" s="1"/>
      <c r="C1243" s="1"/>
      <c r="D1243" s="1"/>
      <c r="E1243" s="1"/>
      <c r="F1243" s="1"/>
    </row>
    <row r="1244" spans="2:6" x14ac:dyDescent="0.25">
      <c r="B1244" s="1"/>
      <c r="C1244" s="1"/>
      <c r="D1244" s="1"/>
      <c r="E1244" s="1"/>
      <c r="F1244" s="1"/>
    </row>
    <row r="1245" spans="2:6" x14ac:dyDescent="0.25">
      <c r="B1245" s="1"/>
      <c r="C1245" s="1"/>
      <c r="D1245" s="1"/>
      <c r="E1245" s="1"/>
      <c r="F1245" s="1"/>
    </row>
    <row r="1246" spans="2:6" x14ac:dyDescent="0.25">
      <c r="B1246" s="1"/>
      <c r="C1246" s="1"/>
      <c r="D1246" s="1"/>
      <c r="E1246" s="1"/>
      <c r="F1246" s="1"/>
    </row>
    <row r="1247" spans="2:6" x14ac:dyDescent="0.25">
      <c r="B1247" s="1"/>
      <c r="C1247" s="1"/>
      <c r="D1247" s="1"/>
      <c r="E1247" s="1"/>
      <c r="F1247" s="1"/>
    </row>
    <row r="1248" spans="2:6" x14ac:dyDescent="0.25">
      <c r="B1248" s="1"/>
      <c r="C1248" s="1"/>
      <c r="D1248" s="1"/>
      <c r="E1248" s="1"/>
      <c r="F1248" s="1"/>
    </row>
    <row r="1249" spans="2:6" x14ac:dyDescent="0.25">
      <c r="B1249" s="1"/>
      <c r="C1249" s="1"/>
      <c r="D1249" s="1"/>
      <c r="E1249" s="1"/>
      <c r="F1249" s="1"/>
    </row>
    <row r="1250" spans="2:6" x14ac:dyDescent="0.25">
      <c r="B1250" s="1"/>
      <c r="C1250" s="1"/>
      <c r="D1250" s="1"/>
      <c r="E1250" s="1"/>
      <c r="F1250" s="1"/>
    </row>
    <row r="1251" spans="2:6" x14ac:dyDescent="0.25">
      <c r="B1251" s="1"/>
      <c r="C1251" s="1"/>
      <c r="D1251" s="1"/>
      <c r="E1251" s="1"/>
      <c r="F1251" s="1"/>
    </row>
    <row r="1252" spans="2:6" x14ac:dyDescent="0.25">
      <c r="B1252" s="1"/>
      <c r="C1252" s="1"/>
      <c r="D1252" s="1"/>
      <c r="E1252" s="1"/>
      <c r="F1252" s="1"/>
    </row>
    <row r="1253" spans="2:6" x14ac:dyDescent="0.25">
      <c r="B1253" s="1"/>
      <c r="C1253" s="1"/>
      <c r="D1253" s="1"/>
      <c r="E1253" s="1"/>
      <c r="F1253" s="1"/>
    </row>
    <row r="1254" spans="2:6" x14ac:dyDescent="0.25">
      <c r="B1254" s="1"/>
      <c r="C1254" s="1"/>
      <c r="D1254" s="1"/>
      <c r="E1254" s="1"/>
      <c r="F1254" s="1"/>
    </row>
    <row r="1255" spans="2:6" x14ac:dyDescent="0.25">
      <c r="B1255" s="1"/>
      <c r="C1255" s="1"/>
      <c r="D1255" s="1"/>
      <c r="E1255" s="1"/>
      <c r="F1255" s="1"/>
    </row>
    <row r="1256" spans="2:6" x14ac:dyDescent="0.25">
      <c r="B1256" s="1"/>
      <c r="C1256" s="1"/>
      <c r="D1256" s="1"/>
      <c r="E1256" s="1"/>
      <c r="F1256" s="1"/>
    </row>
    <row r="1257" spans="2:6" x14ac:dyDescent="0.25">
      <c r="B1257" s="1"/>
      <c r="C1257" s="1"/>
      <c r="D1257" s="1"/>
      <c r="E1257" s="1"/>
      <c r="F1257" s="1"/>
    </row>
    <row r="1258" spans="2:6" x14ac:dyDescent="0.25">
      <c r="B1258" s="1"/>
      <c r="C1258" s="1"/>
      <c r="D1258" s="1"/>
      <c r="E1258" s="1"/>
      <c r="F1258" s="1"/>
    </row>
    <row r="1259" spans="2:6" x14ac:dyDescent="0.25">
      <c r="B1259" s="1"/>
      <c r="C1259" s="1"/>
      <c r="D1259" s="1"/>
      <c r="E1259" s="1"/>
      <c r="F1259" s="1"/>
    </row>
    <row r="1260" spans="2:6" x14ac:dyDescent="0.25">
      <c r="B1260" s="1"/>
      <c r="C1260" s="1"/>
      <c r="D1260" s="1"/>
      <c r="E1260" s="1"/>
      <c r="F1260" s="1"/>
    </row>
    <row r="1261" spans="2:6" x14ac:dyDescent="0.25">
      <c r="B1261" s="1"/>
      <c r="C1261" s="1"/>
      <c r="D1261" s="1"/>
      <c r="E1261" s="1"/>
      <c r="F1261" s="1"/>
    </row>
    <row r="1262" spans="2:6" x14ac:dyDescent="0.25">
      <c r="B1262" s="1"/>
      <c r="C1262" s="1"/>
      <c r="D1262" s="1"/>
      <c r="E1262" s="1"/>
      <c r="F1262" s="1"/>
    </row>
    <row r="1263" spans="2:6" x14ac:dyDescent="0.25">
      <c r="B1263" s="1"/>
      <c r="C1263" s="1"/>
      <c r="D1263" s="1"/>
      <c r="E1263" s="1"/>
      <c r="F1263" s="1"/>
    </row>
    <row r="1264" spans="2:6" x14ac:dyDescent="0.25">
      <c r="B1264" s="1"/>
      <c r="C1264" s="1"/>
      <c r="D1264" s="1"/>
      <c r="E1264" s="1"/>
      <c r="F1264" s="1"/>
    </row>
    <row r="1265" spans="2:6" x14ac:dyDescent="0.25">
      <c r="B1265" s="1"/>
      <c r="C1265" s="1"/>
      <c r="D1265" s="1"/>
      <c r="E1265" s="1"/>
      <c r="F1265" s="1"/>
    </row>
    <row r="1266" spans="2:6" x14ac:dyDescent="0.25">
      <c r="B1266" s="1"/>
      <c r="C1266" s="1"/>
      <c r="D1266" s="1"/>
      <c r="E1266" s="1"/>
      <c r="F1266" s="1"/>
    </row>
    <row r="1267" spans="2:6" x14ac:dyDescent="0.25">
      <c r="B1267" s="1"/>
      <c r="C1267" s="1"/>
      <c r="D1267" s="1"/>
      <c r="E1267" s="1"/>
      <c r="F1267" s="1"/>
    </row>
    <row r="1268" spans="2:6" x14ac:dyDescent="0.25">
      <c r="B1268" s="1"/>
      <c r="C1268" s="1"/>
      <c r="D1268" s="1"/>
      <c r="E1268" s="1"/>
      <c r="F1268" s="1"/>
    </row>
    <row r="1269" spans="2:6" x14ac:dyDescent="0.25">
      <c r="B1269" s="1"/>
      <c r="C1269" s="1"/>
      <c r="D1269" s="1"/>
      <c r="E1269" s="1"/>
      <c r="F1269" s="1"/>
    </row>
    <row r="1270" spans="2:6" x14ac:dyDescent="0.25">
      <c r="B1270" s="1"/>
      <c r="C1270" s="1"/>
      <c r="D1270" s="1"/>
      <c r="E1270" s="1"/>
      <c r="F1270" s="1"/>
    </row>
    <row r="1271" spans="2:6" x14ac:dyDescent="0.25">
      <c r="B1271" s="1"/>
      <c r="C1271" s="1"/>
      <c r="D1271" s="1"/>
      <c r="E1271" s="1"/>
      <c r="F1271" s="1"/>
    </row>
    <row r="1272" spans="2:6" x14ac:dyDescent="0.25">
      <c r="B1272" s="1"/>
      <c r="C1272" s="1"/>
      <c r="D1272" s="1"/>
      <c r="E1272" s="1"/>
      <c r="F1272" s="1"/>
    </row>
    <row r="1273" spans="2:6" x14ac:dyDescent="0.25">
      <c r="B1273" s="1"/>
      <c r="C1273" s="1"/>
      <c r="D1273" s="1"/>
      <c r="E1273" s="1"/>
      <c r="F1273" s="1"/>
    </row>
    <row r="1274" spans="2:6" x14ac:dyDescent="0.25">
      <c r="B1274" s="1"/>
      <c r="C1274" s="1"/>
      <c r="D1274" s="1"/>
      <c r="E1274" s="1"/>
      <c r="F1274" s="1"/>
    </row>
    <row r="1275" spans="2:6" x14ac:dyDescent="0.25">
      <c r="B1275" s="1"/>
      <c r="C1275" s="1"/>
      <c r="D1275" s="1"/>
      <c r="E1275" s="1"/>
      <c r="F1275" s="1"/>
    </row>
    <row r="1276" spans="2:6" x14ac:dyDescent="0.25">
      <c r="B1276" s="1"/>
      <c r="C1276" s="1"/>
      <c r="D1276" s="1"/>
      <c r="E1276" s="1"/>
      <c r="F1276" s="1"/>
    </row>
    <row r="1277" spans="2:6" x14ac:dyDescent="0.25">
      <c r="B1277" s="1"/>
      <c r="C1277" s="1"/>
      <c r="D1277" s="1"/>
      <c r="E1277" s="1"/>
      <c r="F1277" s="1"/>
    </row>
    <row r="1278" spans="2:6" x14ac:dyDescent="0.25">
      <c r="B1278" s="1"/>
      <c r="C1278" s="1"/>
      <c r="D1278" s="1"/>
      <c r="E1278" s="1"/>
      <c r="F1278" s="1"/>
    </row>
    <row r="1279" spans="2:6" x14ac:dyDescent="0.25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>
      <selection activeCell="I15" sqref="I15"/>
    </sheetView>
  </sheetViews>
  <sheetFormatPr defaultColWidth="10.875" defaultRowHeight="15.75" x14ac:dyDescent="0.25"/>
  <cols>
    <col min="1" max="1" width="3.125" style="19" customWidth="1"/>
    <col min="2" max="7" width="11" style="19" customWidth="1"/>
    <col min="8" max="16384" width="10.875" style="19"/>
  </cols>
  <sheetData>
    <row r="1" spans="1:8" ht="16.5" thickBot="1" x14ac:dyDescent="0.3"/>
    <row r="2" spans="1:8" ht="16.5" thickBot="1" x14ac:dyDescent="0.3">
      <c r="A2" s="53"/>
      <c r="B2" s="223" t="str">
        <f>SeriesName &amp; " - Round 5"</f>
        <v>2012 Slot.it Group C - Round 5</v>
      </c>
      <c r="C2" s="224"/>
      <c r="D2" s="224"/>
      <c r="E2" s="224"/>
      <c r="F2" s="224"/>
      <c r="G2" s="225"/>
      <c r="H2" s="53"/>
    </row>
    <row r="3" spans="1:8" ht="31.5" x14ac:dyDescent="0.25">
      <c r="A3" s="53"/>
      <c r="B3" s="37" t="s">
        <v>0</v>
      </c>
      <c r="C3" s="38" t="s">
        <v>1</v>
      </c>
      <c r="D3" s="38" t="s">
        <v>2</v>
      </c>
      <c r="E3" s="38" t="s">
        <v>4</v>
      </c>
      <c r="F3" s="212" t="s">
        <v>18</v>
      </c>
      <c r="G3" s="213" t="s">
        <v>3</v>
      </c>
    </row>
    <row r="4" spans="1:8" x14ac:dyDescent="0.25">
      <c r="A4" s="53"/>
      <c r="B4" s="22">
        <v>1</v>
      </c>
      <c r="C4" s="133" t="s">
        <v>29</v>
      </c>
      <c r="D4" s="35">
        <v>224.83</v>
      </c>
      <c r="E4" s="113">
        <v>3.9129999999999998</v>
      </c>
      <c r="F4" s="214">
        <f t="shared" ref="F4:F12" si="0">IF(AND(E4=MIN($E$4:$E$12),E4&gt;0),1,0)</f>
        <v>0</v>
      </c>
      <c r="G4" s="32">
        <f t="shared" ref="G4:G12" si="1">IF(ISNA(VLOOKUP(B4,Points,2,FALSE)),0,VLOOKUP(B4,Points,2,FALSE)+F4)</f>
        <v>10</v>
      </c>
    </row>
    <row r="5" spans="1:8" x14ac:dyDescent="0.25">
      <c r="A5" s="53"/>
      <c r="B5" s="20">
        <v>2</v>
      </c>
      <c r="C5" s="134" t="s">
        <v>32</v>
      </c>
      <c r="D5" s="34">
        <v>223.4</v>
      </c>
      <c r="E5" s="112">
        <v>3.843</v>
      </c>
      <c r="F5" s="215">
        <f t="shared" si="0"/>
        <v>1</v>
      </c>
      <c r="G5" s="31">
        <f t="shared" si="1"/>
        <v>9</v>
      </c>
    </row>
    <row r="6" spans="1:8" x14ac:dyDescent="0.25">
      <c r="A6" s="53"/>
      <c r="B6" s="22">
        <v>3</v>
      </c>
      <c r="C6" s="135" t="s">
        <v>26</v>
      </c>
      <c r="D6" s="35">
        <v>216.45</v>
      </c>
      <c r="E6" s="113">
        <v>3.952</v>
      </c>
      <c r="F6" s="214">
        <f t="shared" si="0"/>
        <v>0</v>
      </c>
      <c r="G6" s="32">
        <f t="shared" si="1"/>
        <v>6</v>
      </c>
    </row>
    <row r="7" spans="1:8" x14ac:dyDescent="0.25">
      <c r="A7" s="53"/>
      <c r="B7" s="20">
        <v>4</v>
      </c>
      <c r="C7" s="134" t="s">
        <v>28</v>
      </c>
      <c r="D7" s="34">
        <v>216</v>
      </c>
      <c r="E7" s="112">
        <v>3.976</v>
      </c>
      <c r="F7" s="215">
        <f t="shared" si="0"/>
        <v>0</v>
      </c>
      <c r="G7" s="31">
        <f t="shared" si="1"/>
        <v>5</v>
      </c>
    </row>
    <row r="8" spans="1:8" x14ac:dyDescent="0.25">
      <c r="A8" s="53"/>
      <c r="B8" s="22">
        <v>5</v>
      </c>
      <c r="C8" s="135" t="s">
        <v>24</v>
      </c>
      <c r="D8" s="35">
        <v>215.82</v>
      </c>
      <c r="E8" s="113">
        <v>3.9569999999999999</v>
      </c>
      <c r="F8" s="214">
        <f t="shared" si="0"/>
        <v>0</v>
      </c>
      <c r="G8" s="32">
        <f t="shared" si="1"/>
        <v>4</v>
      </c>
    </row>
    <row r="9" spans="1:8" x14ac:dyDescent="0.25">
      <c r="A9" s="53"/>
      <c r="B9" s="20">
        <v>6</v>
      </c>
      <c r="C9" s="134" t="s">
        <v>33</v>
      </c>
      <c r="D9" s="34">
        <v>207.81</v>
      </c>
      <c r="E9" s="112">
        <v>4</v>
      </c>
      <c r="F9" s="215">
        <f t="shared" si="0"/>
        <v>0</v>
      </c>
      <c r="G9" s="31">
        <f t="shared" si="1"/>
        <v>3</v>
      </c>
    </row>
    <row r="10" spans="1:8" x14ac:dyDescent="0.25">
      <c r="A10" s="53"/>
      <c r="B10" s="22"/>
      <c r="C10" s="135"/>
      <c r="D10" s="35"/>
      <c r="E10" s="113"/>
      <c r="F10" s="214">
        <f t="shared" si="0"/>
        <v>0</v>
      </c>
      <c r="G10" s="32">
        <f t="shared" si="1"/>
        <v>0</v>
      </c>
    </row>
    <row r="11" spans="1:8" x14ac:dyDescent="0.25">
      <c r="A11" s="53"/>
      <c r="B11" s="20"/>
      <c r="C11" s="21"/>
      <c r="D11" s="34"/>
      <c r="E11" s="112"/>
      <c r="F11" s="215">
        <f t="shared" si="0"/>
        <v>0</v>
      </c>
      <c r="G11" s="31">
        <f t="shared" si="1"/>
        <v>0</v>
      </c>
    </row>
    <row r="12" spans="1:8" ht="16.5" thickBot="1" x14ac:dyDescent="0.3">
      <c r="A12" s="53"/>
      <c r="B12" s="23"/>
      <c r="C12" s="24"/>
      <c r="D12" s="36"/>
      <c r="E12" s="114"/>
      <c r="F12" s="216">
        <f t="shared" si="0"/>
        <v>0</v>
      </c>
      <c r="G12" s="33">
        <f t="shared" si="1"/>
        <v>0</v>
      </c>
    </row>
    <row r="13" spans="1:8" ht="16.5" thickBot="1" x14ac:dyDescent="0.3">
      <c r="A13" s="53"/>
      <c r="B13" s="53"/>
      <c r="C13" s="53"/>
      <c r="D13" s="53"/>
      <c r="E13" s="53"/>
      <c r="F13" s="53"/>
      <c r="G13" s="53"/>
      <c r="H13" s="53"/>
    </row>
    <row r="14" spans="1:8" ht="32.25" thickBot="1" x14ac:dyDescent="0.3">
      <c r="A14" s="5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53"/>
    </row>
    <row r="15" spans="1:8" x14ac:dyDescent="0.25">
      <c r="A15" s="53"/>
      <c r="B15" s="64"/>
      <c r="C15" s="65"/>
      <c r="D15" s="117"/>
      <c r="E15" s="118"/>
      <c r="F15" s="118"/>
      <c r="G15" s="125"/>
      <c r="H15" s="53"/>
    </row>
    <row r="16" spans="1:8" x14ac:dyDescent="0.25">
      <c r="A16" s="53"/>
      <c r="B16" s="69"/>
      <c r="C16" s="70"/>
      <c r="D16" s="119"/>
      <c r="E16" s="120"/>
      <c r="F16" s="120"/>
      <c r="G16" s="126"/>
      <c r="H16" s="53"/>
    </row>
    <row r="17" spans="1:8" x14ac:dyDescent="0.25">
      <c r="A17" s="53"/>
      <c r="B17" s="69"/>
      <c r="C17" s="70"/>
      <c r="D17" s="119"/>
      <c r="E17" s="120"/>
      <c r="F17" s="120"/>
      <c r="G17" s="126"/>
      <c r="H17" s="53"/>
    </row>
    <row r="18" spans="1:8" x14ac:dyDescent="0.25">
      <c r="A18" s="53"/>
      <c r="B18" s="11"/>
      <c r="C18" s="12"/>
      <c r="D18" s="121"/>
      <c r="E18" s="122"/>
      <c r="F18" s="122"/>
      <c r="G18" s="127"/>
      <c r="H18" s="53"/>
    </row>
    <row r="19" spans="1:8" x14ac:dyDescent="0.25">
      <c r="A19" s="53"/>
      <c r="B19" s="11"/>
      <c r="C19" s="12"/>
      <c r="D19" s="121"/>
      <c r="E19" s="122"/>
      <c r="F19" s="122"/>
      <c r="G19" s="127"/>
      <c r="H19" s="53"/>
    </row>
    <row r="20" spans="1:8" x14ac:dyDescent="0.25">
      <c r="A20" s="53"/>
      <c r="B20" s="11"/>
      <c r="C20" s="12"/>
      <c r="D20" s="121"/>
      <c r="E20" s="122"/>
      <c r="F20" s="122"/>
      <c r="G20" s="127"/>
      <c r="H20" s="53"/>
    </row>
    <row r="21" spans="1:8" x14ac:dyDescent="0.25">
      <c r="A21" s="53"/>
      <c r="B21" s="69"/>
      <c r="C21" s="70"/>
      <c r="D21" s="119"/>
      <c r="E21" s="120"/>
      <c r="F21" s="120"/>
      <c r="G21" s="126"/>
      <c r="H21" s="53"/>
    </row>
    <row r="22" spans="1:8" x14ac:dyDescent="0.25">
      <c r="A22" s="53"/>
      <c r="B22" s="69"/>
      <c r="C22" s="70"/>
      <c r="D22" s="119"/>
      <c r="E22" s="120"/>
      <c r="F22" s="120"/>
      <c r="G22" s="126"/>
      <c r="H22" s="53"/>
    </row>
    <row r="23" spans="1:8" x14ac:dyDescent="0.25">
      <c r="A23" s="53"/>
      <c r="B23" s="69"/>
      <c r="C23" s="70"/>
      <c r="D23" s="119"/>
      <c r="E23" s="120"/>
      <c r="F23" s="120"/>
      <c r="G23" s="126"/>
      <c r="H23" s="53"/>
    </row>
    <row r="24" spans="1:8" x14ac:dyDescent="0.25">
      <c r="A24" s="53"/>
      <c r="B24" s="11"/>
      <c r="C24" s="12"/>
      <c r="D24" s="121"/>
      <c r="E24" s="122"/>
      <c r="F24" s="122"/>
      <c r="G24" s="127"/>
      <c r="H24" s="53"/>
    </row>
    <row r="25" spans="1:8" x14ac:dyDescent="0.25">
      <c r="A25" s="53"/>
      <c r="B25" s="11"/>
      <c r="C25" s="12"/>
      <c r="D25" s="121"/>
      <c r="E25" s="122"/>
      <c r="F25" s="122"/>
      <c r="G25" s="127"/>
      <c r="H25" s="53"/>
    </row>
    <row r="26" spans="1:8" x14ac:dyDescent="0.25">
      <c r="A26" s="53"/>
      <c r="B26" s="11"/>
      <c r="C26" s="12"/>
      <c r="D26" s="121"/>
      <c r="E26" s="122"/>
      <c r="F26" s="122"/>
      <c r="G26" s="127"/>
      <c r="H26" s="53"/>
    </row>
    <row r="27" spans="1:8" x14ac:dyDescent="0.25">
      <c r="A27" s="53"/>
      <c r="B27" s="69"/>
      <c r="C27" s="70"/>
      <c r="D27" s="119"/>
      <c r="E27" s="120"/>
      <c r="F27" s="120"/>
      <c r="G27" s="126"/>
      <c r="H27" s="53"/>
    </row>
    <row r="28" spans="1:8" x14ac:dyDescent="0.25">
      <c r="A28" s="53"/>
      <c r="B28" s="69"/>
      <c r="C28" s="70"/>
      <c r="D28" s="119"/>
      <c r="E28" s="120"/>
      <c r="F28" s="120"/>
      <c r="G28" s="126"/>
      <c r="H28" s="53"/>
    </row>
    <row r="29" spans="1:8" x14ac:dyDescent="0.25">
      <c r="A29" s="53"/>
      <c r="B29" s="69"/>
      <c r="C29" s="70"/>
      <c r="D29" s="119"/>
      <c r="E29" s="120"/>
      <c r="F29" s="120"/>
      <c r="G29" s="126"/>
      <c r="H29" s="53"/>
    </row>
    <row r="30" spans="1:8" x14ac:dyDescent="0.25">
      <c r="A30" s="53"/>
      <c r="B30" s="11"/>
      <c r="C30" s="12"/>
      <c r="D30" s="121"/>
      <c r="E30" s="122"/>
      <c r="F30" s="122"/>
      <c r="G30" s="127"/>
      <c r="H30" s="53"/>
    </row>
    <row r="31" spans="1:8" x14ac:dyDescent="0.25">
      <c r="A31" s="53"/>
      <c r="B31" s="11"/>
      <c r="C31" s="12"/>
      <c r="D31" s="121"/>
      <c r="E31" s="122"/>
      <c r="F31" s="122"/>
      <c r="G31" s="127"/>
      <c r="H31" s="53"/>
    </row>
    <row r="32" spans="1:8" x14ac:dyDescent="0.25">
      <c r="A32" s="53"/>
      <c r="B32" s="11"/>
      <c r="C32" s="12"/>
      <c r="D32" s="121"/>
      <c r="E32" s="122"/>
      <c r="F32" s="122"/>
      <c r="G32" s="127"/>
      <c r="H32" s="53"/>
    </row>
    <row r="33" spans="1:8" x14ac:dyDescent="0.25">
      <c r="A33" s="53"/>
      <c r="B33" s="69"/>
      <c r="C33" s="70"/>
      <c r="D33" s="119"/>
      <c r="E33" s="120"/>
      <c r="F33" s="120"/>
      <c r="G33" s="126"/>
      <c r="H33" s="53"/>
    </row>
    <row r="34" spans="1:8" x14ac:dyDescent="0.25">
      <c r="A34" s="53"/>
      <c r="B34" s="69"/>
      <c r="C34" s="70"/>
      <c r="D34" s="119"/>
      <c r="E34" s="120"/>
      <c r="F34" s="120"/>
      <c r="G34" s="126"/>
      <c r="H34" s="53"/>
    </row>
    <row r="35" spans="1:8" x14ac:dyDescent="0.25">
      <c r="A35" s="53"/>
      <c r="B35" s="69"/>
      <c r="C35" s="70"/>
      <c r="D35" s="119"/>
      <c r="E35" s="120"/>
      <c r="F35" s="120"/>
      <c r="G35" s="126"/>
      <c r="H35" s="53"/>
    </row>
    <row r="36" spans="1:8" x14ac:dyDescent="0.25">
      <c r="A36" s="53"/>
      <c r="B36" s="11"/>
      <c r="C36" s="12"/>
      <c r="D36" s="121"/>
      <c r="E36" s="122"/>
      <c r="F36" s="122"/>
      <c r="G36" s="127"/>
      <c r="H36" s="53"/>
    </row>
    <row r="37" spans="1:8" x14ac:dyDescent="0.25">
      <c r="A37" s="53"/>
      <c r="B37" s="11"/>
      <c r="C37" s="12"/>
      <c r="D37" s="121"/>
      <c r="E37" s="122"/>
      <c r="F37" s="122"/>
      <c r="G37" s="127"/>
      <c r="H37" s="53"/>
    </row>
    <row r="38" spans="1:8" x14ac:dyDescent="0.25">
      <c r="A38" s="53"/>
      <c r="B38" s="11"/>
      <c r="C38" s="12"/>
      <c r="D38" s="121"/>
      <c r="E38" s="122"/>
      <c r="F38" s="122"/>
      <c r="G38" s="127"/>
      <c r="H38" s="53"/>
    </row>
    <row r="39" spans="1:8" x14ac:dyDescent="0.25">
      <c r="A39" s="53"/>
      <c r="B39" s="69"/>
      <c r="C39" s="70"/>
      <c r="D39" s="119"/>
      <c r="E39" s="120"/>
      <c r="F39" s="120"/>
      <c r="G39" s="126"/>
      <c r="H39" s="53"/>
    </row>
    <row r="40" spans="1:8" x14ac:dyDescent="0.25">
      <c r="A40" s="53"/>
      <c r="B40" s="69"/>
      <c r="C40" s="70"/>
      <c r="D40" s="119"/>
      <c r="E40" s="120"/>
      <c r="F40" s="120"/>
      <c r="G40" s="126"/>
      <c r="H40" s="53"/>
    </row>
    <row r="41" spans="1:8" ht="16.5" thickBot="1" x14ac:dyDescent="0.3">
      <c r="A41" s="53"/>
      <c r="B41" s="115"/>
      <c r="C41" s="116"/>
      <c r="D41" s="123"/>
      <c r="E41" s="124"/>
      <c r="F41" s="124"/>
      <c r="G41" s="128"/>
      <c r="H41" s="53"/>
    </row>
    <row r="42" spans="1:8" x14ac:dyDescent="0.25">
      <c r="A42" s="53"/>
      <c r="B42" s="53"/>
      <c r="C42" s="53"/>
      <c r="D42" s="53"/>
      <c r="E42" s="53"/>
      <c r="F42" s="53"/>
      <c r="G42" s="53"/>
      <c r="H42" s="53"/>
    </row>
    <row r="43" spans="1:8" x14ac:dyDescent="0.25">
      <c r="B43" s="53"/>
      <c r="C43" s="53"/>
      <c r="D43" s="53"/>
      <c r="E43" s="53"/>
      <c r="F43" s="53"/>
      <c r="G43" s="53"/>
      <c r="H43" s="53"/>
    </row>
    <row r="44" spans="1:8" x14ac:dyDescent="0.25">
      <c r="B44" s="1"/>
      <c r="C44" s="1"/>
      <c r="D44" s="1"/>
      <c r="E44" s="1"/>
      <c r="F44" s="1"/>
    </row>
    <row r="45" spans="1:8" x14ac:dyDescent="0.25">
      <c r="B45" s="1"/>
      <c r="C45" s="1"/>
      <c r="D45" s="1"/>
      <c r="E45" s="1"/>
      <c r="F45" s="1"/>
    </row>
    <row r="46" spans="1:8" x14ac:dyDescent="0.25">
      <c r="B46" s="1"/>
      <c r="C46" s="1"/>
      <c r="D46" s="1"/>
      <c r="E46" s="1"/>
      <c r="F46" s="1"/>
    </row>
    <row r="47" spans="1:8" x14ac:dyDescent="0.25">
      <c r="B47" s="1"/>
      <c r="C47" s="1"/>
      <c r="D47" s="1"/>
      <c r="E47" s="1"/>
      <c r="F47" s="1"/>
    </row>
    <row r="48" spans="1:8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1"/>
      <c r="D50" s="1"/>
      <c r="E50" s="1"/>
      <c r="F50" s="1"/>
    </row>
    <row r="51" spans="2:6" x14ac:dyDescent="0.25">
      <c r="B51" s="1"/>
      <c r="C51" s="1"/>
      <c r="D51" s="1"/>
      <c r="E51" s="1"/>
      <c r="F51" s="1"/>
    </row>
    <row r="52" spans="2:6" x14ac:dyDescent="0.25">
      <c r="B52" s="1"/>
      <c r="C52" s="1"/>
      <c r="D52" s="1"/>
      <c r="E52" s="1"/>
      <c r="F52" s="1"/>
    </row>
    <row r="53" spans="2:6" x14ac:dyDescent="0.25">
      <c r="B53" s="1"/>
      <c r="C53" s="1"/>
      <c r="D53" s="1"/>
      <c r="E53" s="1"/>
      <c r="F53" s="1"/>
    </row>
    <row r="54" spans="2:6" x14ac:dyDescent="0.25">
      <c r="B54" s="1"/>
      <c r="C54" s="1"/>
      <c r="D54" s="1"/>
      <c r="E54" s="1"/>
      <c r="F54" s="1"/>
    </row>
    <row r="55" spans="2:6" x14ac:dyDescent="0.25">
      <c r="B55" s="1"/>
      <c r="C55" s="1"/>
      <c r="D55" s="1"/>
      <c r="E55" s="1"/>
      <c r="F55" s="1"/>
    </row>
    <row r="56" spans="2:6" x14ac:dyDescent="0.25">
      <c r="B56" s="1"/>
      <c r="C56" s="1"/>
      <c r="D56" s="1"/>
      <c r="E56" s="1"/>
      <c r="F56" s="1"/>
    </row>
    <row r="57" spans="2:6" x14ac:dyDescent="0.25">
      <c r="B57" s="1"/>
      <c r="C57" s="1"/>
      <c r="D57" s="1"/>
      <c r="E57" s="1"/>
      <c r="F57" s="1"/>
    </row>
    <row r="58" spans="2:6" x14ac:dyDescent="0.25">
      <c r="B58" s="1"/>
      <c r="C58" s="1"/>
      <c r="D58" s="1"/>
      <c r="E58" s="1"/>
      <c r="F58" s="1"/>
    </row>
    <row r="59" spans="2:6" x14ac:dyDescent="0.25">
      <c r="B59" s="1"/>
      <c r="C59" s="1"/>
      <c r="D59" s="1"/>
      <c r="E59" s="1"/>
      <c r="F59" s="1"/>
    </row>
    <row r="60" spans="2:6" x14ac:dyDescent="0.25">
      <c r="B60" s="1"/>
      <c r="C60" s="1"/>
      <c r="D60" s="1"/>
      <c r="E60" s="1"/>
      <c r="F60" s="1"/>
    </row>
    <row r="61" spans="2:6" x14ac:dyDescent="0.25">
      <c r="B61" s="1"/>
      <c r="C61" s="1"/>
      <c r="D61" s="1"/>
      <c r="E61" s="1"/>
      <c r="F61" s="1"/>
    </row>
    <row r="62" spans="2:6" x14ac:dyDescent="0.25">
      <c r="B62" s="1"/>
      <c r="C62" s="1"/>
      <c r="D62" s="1"/>
      <c r="E62" s="1"/>
      <c r="F62" s="1"/>
    </row>
    <row r="63" spans="2:6" x14ac:dyDescent="0.25">
      <c r="B63" s="1"/>
      <c r="C63" s="1"/>
      <c r="D63" s="1"/>
      <c r="E63" s="1"/>
      <c r="F63" s="1"/>
    </row>
    <row r="64" spans="2:6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  <row r="74" spans="2:6" x14ac:dyDescent="0.25">
      <c r="B74" s="1"/>
      <c r="C74" s="1"/>
      <c r="D74" s="1"/>
      <c r="E74" s="1"/>
      <c r="F74" s="1"/>
    </row>
    <row r="75" spans="2:6" x14ac:dyDescent="0.25">
      <c r="B75" s="1"/>
      <c r="C75" s="1"/>
      <c r="D75" s="1"/>
      <c r="E75" s="1"/>
      <c r="F75" s="1"/>
    </row>
    <row r="76" spans="2:6" x14ac:dyDescent="0.25">
      <c r="B76" s="1"/>
      <c r="C76" s="1"/>
      <c r="D76" s="1"/>
      <c r="E76" s="1"/>
      <c r="F76" s="1"/>
    </row>
    <row r="77" spans="2:6" x14ac:dyDescent="0.25">
      <c r="B77" s="1"/>
      <c r="C77" s="1"/>
      <c r="D77" s="1"/>
      <c r="E77" s="1"/>
      <c r="F77" s="1"/>
    </row>
    <row r="78" spans="2:6" x14ac:dyDescent="0.25">
      <c r="B78" s="1"/>
      <c r="C78" s="1"/>
      <c r="D78" s="1"/>
      <c r="E78" s="1"/>
      <c r="F78" s="1"/>
    </row>
    <row r="79" spans="2:6" x14ac:dyDescent="0.25">
      <c r="B79" s="1"/>
      <c r="C79" s="1"/>
      <c r="D79" s="1"/>
      <c r="E79" s="1"/>
      <c r="F79" s="1"/>
    </row>
    <row r="80" spans="2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  <row r="89" spans="2:6" x14ac:dyDescent="0.25">
      <c r="B89" s="1"/>
      <c r="C89" s="1"/>
      <c r="D89" s="1"/>
      <c r="E89" s="1"/>
      <c r="F89" s="1"/>
    </row>
    <row r="90" spans="2:6" x14ac:dyDescent="0.25">
      <c r="B90" s="1"/>
      <c r="C90" s="1"/>
      <c r="D90" s="1"/>
      <c r="E90" s="1"/>
      <c r="F90" s="1"/>
    </row>
    <row r="91" spans="2:6" x14ac:dyDescent="0.25">
      <c r="B91" s="1"/>
      <c r="C91" s="1"/>
      <c r="D91" s="1"/>
      <c r="E91" s="1"/>
      <c r="F91" s="1"/>
    </row>
    <row r="92" spans="2:6" x14ac:dyDescent="0.25">
      <c r="B92" s="1"/>
      <c r="C92" s="1"/>
      <c r="D92" s="1"/>
      <c r="E92" s="1"/>
      <c r="F92" s="1"/>
    </row>
    <row r="93" spans="2:6" x14ac:dyDescent="0.25">
      <c r="B93" s="1"/>
      <c r="C93" s="1"/>
      <c r="D93" s="1"/>
      <c r="E93" s="1"/>
      <c r="F93" s="1"/>
    </row>
    <row r="94" spans="2:6" x14ac:dyDescent="0.25">
      <c r="B94" s="1"/>
      <c r="C94" s="1"/>
      <c r="D94" s="1"/>
      <c r="E94" s="1"/>
      <c r="F94" s="1"/>
    </row>
    <row r="95" spans="2:6" x14ac:dyDescent="0.25">
      <c r="B95" s="1"/>
      <c r="C95" s="1"/>
      <c r="D95" s="1"/>
      <c r="E95" s="1"/>
      <c r="F95" s="1"/>
    </row>
    <row r="96" spans="2:6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  <row r="122" spans="2:6" x14ac:dyDescent="0.25">
      <c r="B122" s="1"/>
      <c r="C122" s="1"/>
      <c r="D122" s="1"/>
      <c r="E122" s="1"/>
      <c r="F122" s="1"/>
    </row>
    <row r="123" spans="2:6" x14ac:dyDescent="0.25">
      <c r="B123" s="1"/>
      <c r="C123" s="1"/>
      <c r="D123" s="1"/>
      <c r="E123" s="1"/>
      <c r="F123" s="1"/>
    </row>
    <row r="124" spans="2:6" x14ac:dyDescent="0.25">
      <c r="B124" s="1"/>
      <c r="C124" s="1"/>
      <c r="D124" s="1"/>
      <c r="E124" s="1"/>
      <c r="F124" s="1"/>
    </row>
    <row r="125" spans="2:6" x14ac:dyDescent="0.25">
      <c r="B125" s="1"/>
      <c r="C125" s="1"/>
      <c r="D125" s="1"/>
      <c r="E125" s="1"/>
      <c r="F125" s="1"/>
    </row>
    <row r="126" spans="2:6" x14ac:dyDescent="0.25">
      <c r="B126" s="1"/>
      <c r="C126" s="1"/>
      <c r="D126" s="1"/>
      <c r="E126" s="1"/>
      <c r="F126" s="1"/>
    </row>
    <row r="127" spans="2:6" x14ac:dyDescent="0.25">
      <c r="B127" s="1"/>
      <c r="C127" s="1"/>
      <c r="D127" s="1"/>
      <c r="E127" s="1"/>
      <c r="F127" s="1"/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1"/>
      <c r="C130" s="1"/>
      <c r="D130" s="1"/>
      <c r="E130" s="1"/>
      <c r="F130" s="1"/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1"/>
      <c r="C132" s="1"/>
      <c r="D132" s="1"/>
      <c r="E132" s="1"/>
      <c r="F132" s="1"/>
    </row>
    <row r="133" spans="2:6" x14ac:dyDescent="0.25">
      <c r="B133" s="1"/>
      <c r="C133" s="1"/>
      <c r="D133" s="1"/>
      <c r="E133" s="1"/>
      <c r="F133" s="1"/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2" spans="2:6" x14ac:dyDescent="0.25">
      <c r="B142" s="1"/>
      <c r="C142" s="1"/>
      <c r="D142" s="1"/>
      <c r="E142" s="1"/>
      <c r="F142" s="1"/>
    </row>
    <row r="143" spans="2:6" x14ac:dyDescent="0.25">
      <c r="B143" s="1"/>
      <c r="C143" s="1"/>
      <c r="D143" s="1"/>
      <c r="E143" s="1"/>
      <c r="F143" s="1"/>
    </row>
    <row r="144" spans="2:6" x14ac:dyDescent="0.25">
      <c r="B144" s="1"/>
      <c r="C144" s="1"/>
      <c r="D144" s="1"/>
      <c r="E144" s="1"/>
      <c r="F144" s="1"/>
    </row>
    <row r="145" spans="2:6" x14ac:dyDescent="0.25">
      <c r="B145" s="1"/>
      <c r="C145" s="1"/>
      <c r="D145" s="1"/>
      <c r="E145" s="1"/>
      <c r="F145" s="1"/>
    </row>
    <row r="146" spans="2:6" x14ac:dyDescent="0.25">
      <c r="B146" s="1"/>
      <c r="C146" s="1"/>
      <c r="D146" s="1"/>
      <c r="E146" s="1"/>
      <c r="F146" s="1"/>
    </row>
    <row r="147" spans="2:6" x14ac:dyDescent="0.25">
      <c r="B147" s="1"/>
      <c r="C147" s="1"/>
      <c r="D147" s="1"/>
      <c r="E147" s="1"/>
      <c r="F147" s="1"/>
    </row>
    <row r="148" spans="2:6" x14ac:dyDescent="0.25">
      <c r="B148" s="1"/>
      <c r="C148" s="1"/>
      <c r="D148" s="1"/>
      <c r="E148" s="1"/>
      <c r="F148" s="1"/>
    </row>
    <row r="149" spans="2:6" x14ac:dyDescent="0.25">
      <c r="B149" s="1"/>
      <c r="C149" s="1"/>
      <c r="D149" s="1"/>
      <c r="E149" s="1"/>
      <c r="F149" s="1"/>
    </row>
    <row r="150" spans="2:6" x14ac:dyDescent="0.25">
      <c r="B150" s="1"/>
      <c r="C150" s="1"/>
      <c r="D150" s="1"/>
      <c r="E150" s="1"/>
      <c r="F150" s="1"/>
    </row>
    <row r="151" spans="2:6" x14ac:dyDescent="0.25">
      <c r="B151" s="1"/>
      <c r="C151" s="1"/>
      <c r="D151" s="1"/>
      <c r="E151" s="1"/>
      <c r="F151" s="1"/>
    </row>
    <row r="152" spans="2:6" x14ac:dyDescent="0.25">
      <c r="B152" s="1"/>
      <c r="C152" s="1"/>
      <c r="D152" s="1"/>
      <c r="E152" s="1"/>
      <c r="F152" s="1"/>
    </row>
    <row r="153" spans="2:6" x14ac:dyDescent="0.25">
      <c r="B153" s="1"/>
      <c r="C153" s="1"/>
      <c r="D153" s="1"/>
      <c r="E153" s="1"/>
      <c r="F153" s="1"/>
    </row>
    <row r="154" spans="2:6" x14ac:dyDescent="0.25">
      <c r="B154" s="1"/>
      <c r="C154" s="1"/>
      <c r="D154" s="1"/>
      <c r="E154" s="1"/>
      <c r="F154" s="1"/>
    </row>
    <row r="155" spans="2:6" x14ac:dyDescent="0.25">
      <c r="B155" s="1"/>
      <c r="C155" s="1"/>
      <c r="D155" s="1"/>
      <c r="E155" s="1"/>
      <c r="F155" s="1"/>
    </row>
    <row r="156" spans="2:6" x14ac:dyDescent="0.25">
      <c r="B156" s="1"/>
      <c r="C156" s="1"/>
      <c r="D156" s="1"/>
      <c r="E156" s="1"/>
      <c r="F156" s="1"/>
    </row>
    <row r="157" spans="2:6" x14ac:dyDescent="0.25">
      <c r="B157" s="1"/>
      <c r="C157" s="1"/>
      <c r="D157" s="1"/>
      <c r="E157" s="1"/>
      <c r="F157" s="1"/>
    </row>
    <row r="158" spans="2:6" x14ac:dyDescent="0.25">
      <c r="B158" s="1"/>
      <c r="C158" s="1"/>
      <c r="D158" s="1"/>
      <c r="E158" s="1"/>
      <c r="F158" s="1"/>
    </row>
    <row r="159" spans="2:6" x14ac:dyDescent="0.25">
      <c r="B159" s="1"/>
      <c r="C159" s="1"/>
      <c r="D159" s="1"/>
      <c r="E159" s="1"/>
      <c r="F159" s="1"/>
    </row>
    <row r="160" spans="2:6" x14ac:dyDescent="0.25">
      <c r="B160" s="1"/>
      <c r="C160" s="1"/>
      <c r="D160" s="1"/>
      <c r="E160" s="1"/>
      <c r="F160" s="1"/>
    </row>
    <row r="161" spans="2:6" x14ac:dyDescent="0.25">
      <c r="B161" s="1"/>
      <c r="C161" s="1"/>
      <c r="D161" s="1"/>
      <c r="E161" s="1"/>
      <c r="F161" s="1"/>
    </row>
    <row r="162" spans="2:6" x14ac:dyDescent="0.25">
      <c r="B162" s="1"/>
      <c r="C162" s="1"/>
      <c r="D162" s="1"/>
      <c r="E162" s="1"/>
      <c r="F162" s="1"/>
    </row>
    <row r="163" spans="2:6" x14ac:dyDescent="0.25">
      <c r="B163" s="1"/>
      <c r="C163" s="1"/>
      <c r="D163" s="1"/>
      <c r="E163" s="1"/>
      <c r="F163" s="1"/>
    </row>
    <row r="164" spans="2:6" x14ac:dyDescent="0.25">
      <c r="B164" s="1"/>
      <c r="C164" s="1"/>
      <c r="D164" s="1"/>
      <c r="E164" s="1"/>
      <c r="F164" s="1"/>
    </row>
    <row r="165" spans="2:6" x14ac:dyDescent="0.25">
      <c r="B165" s="1"/>
      <c r="C165" s="1"/>
      <c r="D165" s="1"/>
      <c r="E165" s="1"/>
      <c r="F165" s="1"/>
    </row>
    <row r="166" spans="2:6" x14ac:dyDescent="0.25">
      <c r="B166" s="1"/>
      <c r="C166" s="1"/>
      <c r="D166" s="1"/>
      <c r="E166" s="1"/>
      <c r="F166" s="1"/>
    </row>
    <row r="167" spans="2:6" x14ac:dyDescent="0.25">
      <c r="B167" s="1"/>
      <c r="C167" s="1"/>
      <c r="D167" s="1"/>
      <c r="E167" s="1"/>
      <c r="F167" s="1"/>
    </row>
    <row r="168" spans="2:6" x14ac:dyDescent="0.25">
      <c r="B168" s="1"/>
      <c r="C168" s="1"/>
      <c r="D168" s="1"/>
      <c r="E168" s="1"/>
      <c r="F168" s="1"/>
    </row>
    <row r="169" spans="2:6" x14ac:dyDescent="0.25">
      <c r="B169" s="1"/>
      <c r="C169" s="1"/>
      <c r="D169" s="1"/>
      <c r="E169" s="1"/>
      <c r="F169" s="1"/>
    </row>
    <row r="170" spans="2:6" x14ac:dyDescent="0.25">
      <c r="B170" s="1"/>
      <c r="C170" s="1"/>
      <c r="D170" s="1"/>
      <c r="E170" s="1"/>
      <c r="F170" s="1"/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1"/>
      <c r="C172" s="1"/>
      <c r="D172" s="1"/>
      <c r="E172" s="1"/>
      <c r="F172" s="1"/>
    </row>
    <row r="173" spans="2:6" x14ac:dyDescent="0.25">
      <c r="B173" s="1"/>
      <c r="C173" s="1"/>
      <c r="D173" s="1"/>
      <c r="E173" s="1"/>
      <c r="F173" s="1"/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1"/>
      <c r="C175" s="1"/>
      <c r="D175" s="1"/>
      <c r="E175" s="1"/>
      <c r="F175" s="1"/>
    </row>
    <row r="176" spans="2:6" x14ac:dyDescent="0.25">
      <c r="B176" s="1"/>
      <c r="C176" s="1"/>
      <c r="D176" s="1"/>
      <c r="E176" s="1"/>
      <c r="F176" s="1"/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1"/>
      <c r="C178" s="1"/>
      <c r="D178" s="1"/>
      <c r="E178" s="1"/>
      <c r="F178" s="1"/>
    </row>
    <row r="179" spans="2:6" x14ac:dyDescent="0.25">
      <c r="B179" s="1"/>
      <c r="C179" s="1"/>
      <c r="D179" s="1"/>
      <c r="E179" s="1"/>
      <c r="F179" s="1"/>
    </row>
    <row r="180" spans="2:6" x14ac:dyDescent="0.25">
      <c r="B180" s="1"/>
      <c r="C180" s="1"/>
      <c r="D180" s="1"/>
      <c r="E180" s="1"/>
      <c r="F180" s="1"/>
    </row>
    <row r="181" spans="2:6" x14ac:dyDescent="0.25">
      <c r="B181" s="1"/>
      <c r="C181" s="1"/>
      <c r="D181" s="1"/>
      <c r="E181" s="1"/>
      <c r="F181" s="1"/>
    </row>
    <row r="182" spans="2:6" x14ac:dyDescent="0.25">
      <c r="B182" s="1"/>
      <c r="C182" s="1"/>
      <c r="D182" s="1"/>
      <c r="E182" s="1"/>
      <c r="F182" s="1"/>
    </row>
    <row r="183" spans="2:6" x14ac:dyDescent="0.25">
      <c r="B183" s="1"/>
      <c r="C183" s="1"/>
      <c r="D183" s="1"/>
      <c r="E183" s="1"/>
      <c r="F183" s="1"/>
    </row>
    <row r="184" spans="2:6" x14ac:dyDescent="0.25">
      <c r="B184" s="1"/>
      <c r="C184" s="1"/>
      <c r="D184" s="1"/>
      <c r="E184" s="1"/>
      <c r="F184" s="1"/>
    </row>
    <row r="185" spans="2:6" x14ac:dyDescent="0.25">
      <c r="B185" s="1"/>
      <c r="C185" s="1"/>
      <c r="D185" s="1"/>
      <c r="E185" s="1"/>
      <c r="F185" s="1"/>
    </row>
    <row r="186" spans="2:6" x14ac:dyDescent="0.25">
      <c r="B186" s="1"/>
      <c r="C186" s="1"/>
      <c r="D186" s="1"/>
      <c r="E186" s="1"/>
      <c r="F186" s="1"/>
    </row>
    <row r="187" spans="2:6" x14ac:dyDescent="0.25">
      <c r="B187" s="1"/>
      <c r="C187" s="1"/>
      <c r="D187" s="1"/>
      <c r="E187" s="1"/>
      <c r="F187" s="1"/>
    </row>
    <row r="188" spans="2:6" x14ac:dyDescent="0.25">
      <c r="B188" s="1"/>
      <c r="C188" s="1"/>
      <c r="D188" s="1"/>
      <c r="E188" s="1"/>
      <c r="F188" s="1"/>
    </row>
    <row r="189" spans="2:6" x14ac:dyDescent="0.25">
      <c r="B189" s="1"/>
      <c r="C189" s="1"/>
      <c r="D189" s="1"/>
      <c r="E189" s="1"/>
      <c r="F189" s="1"/>
    </row>
    <row r="190" spans="2:6" x14ac:dyDescent="0.25">
      <c r="B190" s="1"/>
      <c r="C190" s="1"/>
      <c r="D190" s="1"/>
      <c r="E190" s="1"/>
      <c r="F190" s="1"/>
    </row>
    <row r="191" spans="2:6" x14ac:dyDescent="0.25">
      <c r="B191" s="1"/>
      <c r="C191" s="1"/>
      <c r="D191" s="1"/>
      <c r="E191" s="1"/>
      <c r="F191" s="1"/>
    </row>
    <row r="192" spans="2:6" x14ac:dyDescent="0.25">
      <c r="B192" s="1"/>
      <c r="C192" s="1"/>
      <c r="D192" s="1"/>
      <c r="E192" s="1"/>
      <c r="F192" s="1"/>
    </row>
    <row r="193" spans="2:6" x14ac:dyDescent="0.25">
      <c r="B193" s="1"/>
      <c r="C193" s="1"/>
      <c r="D193" s="1"/>
      <c r="E193" s="1"/>
      <c r="F193" s="1"/>
    </row>
    <row r="194" spans="2:6" x14ac:dyDescent="0.25">
      <c r="B194" s="1"/>
      <c r="C194" s="1"/>
      <c r="D194" s="1"/>
      <c r="E194" s="1"/>
      <c r="F194" s="1"/>
    </row>
    <row r="195" spans="2:6" x14ac:dyDescent="0.25">
      <c r="B195" s="1"/>
      <c r="C195" s="1"/>
      <c r="D195" s="1"/>
      <c r="E195" s="1"/>
      <c r="F195" s="1"/>
    </row>
    <row r="196" spans="2:6" x14ac:dyDescent="0.25">
      <c r="B196" s="1"/>
      <c r="C196" s="1"/>
      <c r="D196" s="1"/>
      <c r="E196" s="1"/>
      <c r="F196" s="1"/>
    </row>
    <row r="197" spans="2:6" x14ac:dyDescent="0.25">
      <c r="B197" s="1"/>
      <c r="C197" s="1"/>
      <c r="D197" s="1"/>
      <c r="E197" s="1"/>
      <c r="F197" s="1"/>
    </row>
    <row r="198" spans="2:6" x14ac:dyDescent="0.25">
      <c r="B198" s="1"/>
      <c r="C198" s="1"/>
      <c r="D198" s="1"/>
      <c r="E198" s="1"/>
      <c r="F198" s="1"/>
    </row>
    <row r="199" spans="2:6" x14ac:dyDescent="0.25">
      <c r="B199" s="1"/>
      <c r="C199" s="1"/>
      <c r="D199" s="1"/>
      <c r="E199" s="1"/>
      <c r="F199" s="1"/>
    </row>
    <row r="200" spans="2:6" x14ac:dyDescent="0.25">
      <c r="B200" s="1"/>
      <c r="C200" s="1"/>
      <c r="D200" s="1"/>
      <c r="E200" s="1"/>
      <c r="F200" s="1"/>
    </row>
    <row r="201" spans="2:6" x14ac:dyDescent="0.25">
      <c r="B201" s="1"/>
      <c r="C201" s="1"/>
      <c r="D201" s="1"/>
      <c r="E201" s="1"/>
      <c r="F201" s="1"/>
    </row>
    <row r="202" spans="2:6" x14ac:dyDescent="0.25">
      <c r="B202" s="1"/>
      <c r="C202" s="1"/>
      <c r="D202" s="1"/>
      <c r="E202" s="1"/>
      <c r="F202" s="1"/>
    </row>
    <row r="203" spans="2:6" x14ac:dyDescent="0.25">
      <c r="B203" s="1"/>
      <c r="C203" s="1"/>
      <c r="D203" s="1"/>
      <c r="E203" s="1"/>
      <c r="F203" s="1"/>
    </row>
    <row r="204" spans="2:6" x14ac:dyDescent="0.25">
      <c r="B204" s="1"/>
      <c r="C204" s="1"/>
      <c r="D204" s="1"/>
      <c r="E204" s="1"/>
      <c r="F204" s="1"/>
    </row>
    <row r="205" spans="2:6" x14ac:dyDescent="0.25">
      <c r="B205" s="1"/>
      <c r="C205" s="1"/>
      <c r="D205" s="1"/>
      <c r="E205" s="1"/>
      <c r="F205" s="1"/>
    </row>
    <row r="206" spans="2:6" x14ac:dyDescent="0.25">
      <c r="B206" s="1"/>
      <c r="C206" s="1"/>
      <c r="D206" s="1"/>
      <c r="E206" s="1"/>
      <c r="F206" s="1"/>
    </row>
    <row r="207" spans="2:6" x14ac:dyDescent="0.25">
      <c r="B207" s="1"/>
      <c r="C207" s="1"/>
      <c r="D207" s="1"/>
      <c r="E207" s="1"/>
      <c r="F207" s="1"/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1"/>
      <c r="C209" s="1"/>
      <c r="D209" s="1"/>
      <c r="E209" s="1"/>
      <c r="F209" s="1"/>
    </row>
    <row r="210" spans="2:6" x14ac:dyDescent="0.25">
      <c r="B210" s="1"/>
      <c r="C210" s="1"/>
      <c r="D210" s="1"/>
      <c r="E210" s="1"/>
      <c r="F210" s="1"/>
    </row>
    <row r="211" spans="2:6" x14ac:dyDescent="0.25">
      <c r="B211" s="1"/>
      <c r="C211" s="1"/>
      <c r="D211" s="1"/>
      <c r="E211" s="1"/>
      <c r="F211" s="1"/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1"/>
      <c r="C213" s="1"/>
      <c r="D213" s="1"/>
      <c r="E213" s="1"/>
      <c r="F213" s="1"/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1"/>
      <c r="C215" s="1"/>
      <c r="D215" s="1"/>
      <c r="E215" s="1"/>
      <c r="F215" s="1"/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1"/>
      <c r="C218" s="1"/>
      <c r="D218" s="1"/>
      <c r="E218" s="1"/>
      <c r="F218" s="1"/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1"/>
      <c r="C220" s="1"/>
      <c r="D220" s="1"/>
      <c r="E220" s="1"/>
      <c r="F220" s="1"/>
    </row>
    <row r="221" spans="2:6" x14ac:dyDescent="0.25">
      <c r="B221" s="1"/>
      <c r="C221" s="1"/>
      <c r="D221" s="1"/>
      <c r="E221" s="1"/>
      <c r="F221" s="1"/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1"/>
      <c r="C223" s="1"/>
      <c r="D223" s="1"/>
      <c r="E223" s="1"/>
      <c r="F223" s="1"/>
    </row>
    <row r="224" spans="2:6" x14ac:dyDescent="0.25">
      <c r="B224" s="1"/>
      <c r="C224" s="1"/>
      <c r="D224" s="1"/>
      <c r="E224" s="1"/>
      <c r="F224" s="1"/>
    </row>
    <row r="225" spans="2:6" x14ac:dyDescent="0.25">
      <c r="B225" s="1"/>
      <c r="C225" s="1"/>
      <c r="D225" s="1"/>
      <c r="E225" s="1"/>
      <c r="F225" s="1"/>
    </row>
    <row r="226" spans="2:6" x14ac:dyDescent="0.25">
      <c r="B226" s="1"/>
      <c r="C226" s="1"/>
      <c r="D226" s="1"/>
      <c r="E226" s="1"/>
      <c r="F226" s="1"/>
    </row>
    <row r="227" spans="2:6" x14ac:dyDescent="0.25">
      <c r="B227" s="1"/>
      <c r="C227" s="1"/>
      <c r="D227" s="1"/>
      <c r="E227" s="1"/>
      <c r="F227" s="1"/>
    </row>
    <row r="228" spans="2:6" x14ac:dyDescent="0.25">
      <c r="B228" s="1"/>
      <c r="C228" s="1"/>
      <c r="D228" s="1"/>
      <c r="E228" s="1"/>
      <c r="F228" s="1"/>
    </row>
    <row r="229" spans="2:6" x14ac:dyDescent="0.25">
      <c r="B229" s="1"/>
      <c r="C229" s="1"/>
      <c r="D229" s="1"/>
      <c r="E229" s="1"/>
      <c r="F229" s="1"/>
    </row>
    <row r="230" spans="2:6" x14ac:dyDescent="0.25">
      <c r="B230" s="1"/>
      <c r="C230" s="1"/>
      <c r="D230" s="1"/>
      <c r="E230" s="1"/>
      <c r="F230" s="1"/>
    </row>
    <row r="231" spans="2:6" x14ac:dyDescent="0.25">
      <c r="B231" s="1"/>
      <c r="C231" s="1"/>
      <c r="D231" s="1"/>
      <c r="E231" s="1"/>
      <c r="F231" s="1"/>
    </row>
    <row r="232" spans="2:6" x14ac:dyDescent="0.25">
      <c r="B232" s="1"/>
      <c r="C232" s="1"/>
      <c r="D232" s="1"/>
      <c r="E232" s="1"/>
      <c r="F232" s="1"/>
    </row>
    <row r="233" spans="2:6" x14ac:dyDescent="0.25">
      <c r="B233" s="1"/>
      <c r="C233" s="1"/>
      <c r="D233" s="1"/>
      <c r="E233" s="1"/>
      <c r="F233" s="1"/>
    </row>
    <row r="234" spans="2:6" x14ac:dyDescent="0.25">
      <c r="B234" s="1"/>
      <c r="C234" s="1"/>
      <c r="D234" s="1"/>
      <c r="E234" s="1"/>
      <c r="F234" s="1"/>
    </row>
    <row r="235" spans="2:6" x14ac:dyDescent="0.25">
      <c r="B235" s="1"/>
      <c r="C235" s="1"/>
      <c r="D235" s="1"/>
      <c r="E235" s="1"/>
      <c r="F235" s="1"/>
    </row>
    <row r="236" spans="2:6" x14ac:dyDescent="0.25">
      <c r="B236" s="1"/>
      <c r="C236" s="1"/>
      <c r="D236" s="1"/>
      <c r="E236" s="1"/>
      <c r="F236" s="1"/>
    </row>
    <row r="237" spans="2:6" x14ac:dyDescent="0.25">
      <c r="B237" s="1"/>
      <c r="C237" s="1"/>
      <c r="D237" s="1"/>
      <c r="E237" s="1"/>
      <c r="F237" s="1"/>
    </row>
    <row r="238" spans="2:6" x14ac:dyDescent="0.25">
      <c r="B238" s="1"/>
      <c r="C238" s="1"/>
      <c r="D238" s="1"/>
      <c r="E238" s="1"/>
      <c r="F238" s="1"/>
    </row>
    <row r="239" spans="2:6" x14ac:dyDescent="0.25">
      <c r="B239" s="1"/>
      <c r="C239" s="1"/>
      <c r="D239" s="1"/>
      <c r="E239" s="1"/>
      <c r="F239" s="1"/>
    </row>
    <row r="240" spans="2:6" x14ac:dyDescent="0.25">
      <c r="B240" s="1"/>
      <c r="C240" s="1"/>
      <c r="D240" s="1"/>
      <c r="E240" s="1"/>
      <c r="F240" s="1"/>
    </row>
    <row r="241" spans="2:6" x14ac:dyDescent="0.25">
      <c r="B241" s="1"/>
      <c r="C241" s="1"/>
      <c r="D241" s="1"/>
      <c r="E241" s="1"/>
      <c r="F241" s="1"/>
    </row>
    <row r="242" spans="2:6" x14ac:dyDescent="0.25">
      <c r="B242" s="1"/>
      <c r="C242" s="1"/>
      <c r="D242" s="1"/>
      <c r="E242" s="1"/>
      <c r="F242" s="1"/>
    </row>
    <row r="243" spans="2:6" x14ac:dyDescent="0.25">
      <c r="B243" s="1"/>
      <c r="C243" s="1"/>
      <c r="D243" s="1"/>
      <c r="E243" s="1"/>
      <c r="F243" s="1"/>
    </row>
    <row r="244" spans="2:6" x14ac:dyDescent="0.25">
      <c r="B244" s="1"/>
      <c r="C244" s="1"/>
      <c r="D244" s="1"/>
      <c r="E244" s="1"/>
      <c r="F244" s="1"/>
    </row>
    <row r="245" spans="2:6" x14ac:dyDescent="0.25">
      <c r="B245" s="1"/>
      <c r="C245" s="1"/>
      <c r="D245" s="1"/>
      <c r="E245" s="1"/>
      <c r="F245" s="1"/>
    </row>
    <row r="246" spans="2:6" x14ac:dyDescent="0.25">
      <c r="B246" s="1"/>
      <c r="C246" s="1"/>
      <c r="D246" s="1"/>
      <c r="E246" s="1"/>
      <c r="F246" s="1"/>
    </row>
    <row r="247" spans="2:6" x14ac:dyDescent="0.25">
      <c r="B247" s="1"/>
      <c r="C247" s="1"/>
      <c r="D247" s="1"/>
      <c r="E247" s="1"/>
      <c r="F247" s="1"/>
    </row>
    <row r="248" spans="2:6" x14ac:dyDescent="0.25">
      <c r="B248" s="1"/>
      <c r="C248" s="1"/>
      <c r="D248" s="1"/>
      <c r="E248" s="1"/>
      <c r="F248" s="1"/>
    </row>
    <row r="249" spans="2:6" x14ac:dyDescent="0.25">
      <c r="B249" s="1"/>
      <c r="C249" s="1"/>
      <c r="D249" s="1"/>
      <c r="E249" s="1"/>
      <c r="F249" s="1"/>
    </row>
    <row r="250" spans="2:6" x14ac:dyDescent="0.25">
      <c r="B250" s="1"/>
      <c r="C250" s="1"/>
      <c r="D250" s="1"/>
      <c r="E250" s="1"/>
      <c r="F250" s="1"/>
    </row>
    <row r="251" spans="2:6" x14ac:dyDescent="0.25">
      <c r="B251" s="1"/>
      <c r="C251" s="1"/>
      <c r="D251" s="1"/>
      <c r="E251" s="1"/>
      <c r="F251" s="1"/>
    </row>
    <row r="252" spans="2:6" x14ac:dyDescent="0.25">
      <c r="B252" s="1"/>
      <c r="C252" s="1"/>
      <c r="D252" s="1"/>
      <c r="E252" s="1"/>
      <c r="F252" s="1"/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1"/>
      <c r="C254" s="1"/>
      <c r="D254" s="1"/>
      <c r="E254" s="1"/>
      <c r="F254" s="1"/>
    </row>
    <row r="255" spans="2:6" x14ac:dyDescent="0.25">
      <c r="B255" s="1"/>
      <c r="C255" s="1"/>
      <c r="D255" s="1"/>
      <c r="E255" s="1"/>
      <c r="F255" s="1"/>
    </row>
    <row r="256" spans="2:6" x14ac:dyDescent="0.25">
      <c r="B256" s="1"/>
      <c r="C256" s="1"/>
      <c r="D256" s="1"/>
      <c r="E256" s="1"/>
      <c r="F256" s="1"/>
    </row>
    <row r="257" spans="2:6" x14ac:dyDescent="0.25">
      <c r="B257" s="1"/>
      <c r="C257" s="1"/>
      <c r="D257" s="1"/>
      <c r="E257" s="1"/>
      <c r="F257" s="1"/>
    </row>
    <row r="258" spans="2:6" x14ac:dyDescent="0.25">
      <c r="B258" s="1"/>
      <c r="C258" s="1"/>
      <c r="D258" s="1"/>
      <c r="E258" s="1"/>
      <c r="F258" s="1"/>
    </row>
    <row r="259" spans="2:6" x14ac:dyDescent="0.25">
      <c r="B259" s="1"/>
      <c r="C259" s="1"/>
      <c r="D259" s="1"/>
      <c r="E259" s="1"/>
      <c r="F259" s="1"/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1"/>
      <c r="C261" s="1"/>
      <c r="D261" s="1"/>
      <c r="E261" s="1"/>
      <c r="F261" s="1"/>
    </row>
    <row r="262" spans="2:6" x14ac:dyDescent="0.25">
      <c r="B262" s="1"/>
      <c r="C262" s="1"/>
      <c r="D262" s="1"/>
      <c r="E262" s="1"/>
      <c r="F262" s="1"/>
    </row>
    <row r="263" spans="2:6" x14ac:dyDescent="0.25">
      <c r="B263" s="1"/>
      <c r="C263" s="1"/>
      <c r="D263" s="1"/>
      <c r="E263" s="1"/>
      <c r="F263" s="1"/>
    </row>
    <row r="264" spans="2:6" x14ac:dyDescent="0.25">
      <c r="B264" s="1"/>
      <c r="C264" s="1"/>
      <c r="D264" s="1"/>
      <c r="E264" s="1"/>
      <c r="F264" s="1"/>
    </row>
    <row r="265" spans="2:6" x14ac:dyDescent="0.25">
      <c r="B265" s="1"/>
      <c r="C265" s="1"/>
      <c r="D265" s="1"/>
      <c r="E265" s="1"/>
      <c r="F265" s="1"/>
    </row>
    <row r="266" spans="2:6" x14ac:dyDescent="0.25">
      <c r="B266" s="1"/>
      <c r="C266" s="1"/>
      <c r="D266" s="1"/>
      <c r="E266" s="1"/>
      <c r="F266" s="1"/>
    </row>
    <row r="267" spans="2:6" x14ac:dyDescent="0.25">
      <c r="B267" s="1"/>
      <c r="C267" s="1"/>
      <c r="D267" s="1"/>
      <c r="E267" s="1"/>
      <c r="F267" s="1"/>
    </row>
    <row r="268" spans="2:6" x14ac:dyDescent="0.25">
      <c r="B268" s="1"/>
      <c r="C268" s="1"/>
      <c r="D268" s="1"/>
      <c r="E268" s="1"/>
      <c r="F268" s="1"/>
    </row>
    <row r="269" spans="2:6" x14ac:dyDescent="0.25">
      <c r="B269" s="1"/>
      <c r="C269" s="1"/>
      <c r="D269" s="1"/>
      <c r="E269" s="1"/>
      <c r="F269" s="1"/>
    </row>
    <row r="270" spans="2:6" x14ac:dyDescent="0.25">
      <c r="B270" s="1"/>
      <c r="C270" s="1"/>
      <c r="D270" s="1"/>
      <c r="E270" s="1"/>
      <c r="F270" s="1"/>
    </row>
    <row r="271" spans="2:6" x14ac:dyDescent="0.25">
      <c r="B271" s="1"/>
      <c r="C271" s="1"/>
      <c r="D271" s="1"/>
      <c r="E271" s="1"/>
      <c r="F271" s="1"/>
    </row>
    <row r="272" spans="2:6" x14ac:dyDescent="0.25">
      <c r="B272" s="1"/>
      <c r="C272" s="1"/>
      <c r="D272" s="1"/>
      <c r="E272" s="1"/>
      <c r="F272" s="1"/>
    </row>
    <row r="273" spans="2:6" x14ac:dyDescent="0.25">
      <c r="B273" s="1"/>
      <c r="C273" s="1"/>
      <c r="D273" s="1"/>
      <c r="E273" s="1"/>
      <c r="F273" s="1"/>
    </row>
    <row r="274" spans="2:6" x14ac:dyDescent="0.25">
      <c r="B274" s="1"/>
      <c r="C274" s="1"/>
      <c r="D274" s="1"/>
      <c r="E274" s="1"/>
      <c r="F274" s="1"/>
    </row>
    <row r="275" spans="2:6" x14ac:dyDescent="0.25">
      <c r="B275" s="1"/>
      <c r="C275" s="1"/>
      <c r="D275" s="1"/>
      <c r="E275" s="1"/>
      <c r="F275" s="1"/>
    </row>
    <row r="276" spans="2:6" x14ac:dyDescent="0.25">
      <c r="B276" s="1"/>
      <c r="C276" s="1"/>
      <c r="D276" s="1"/>
      <c r="E276" s="1"/>
      <c r="F276" s="1"/>
    </row>
    <row r="277" spans="2:6" x14ac:dyDescent="0.25">
      <c r="B277" s="1"/>
      <c r="C277" s="1"/>
      <c r="D277" s="1"/>
      <c r="E277" s="1"/>
      <c r="F277" s="1"/>
    </row>
    <row r="278" spans="2:6" x14ac:dyDescent="0.25">
      <c r="B278" s="1"/>
      <c r="C278" s="1"/>
      <c r="D278" s="1"/>
      <c r="E278" s="1"/>
      <c r="F278" s="1"/>
    </row>
    <row r="279" spans="2:6" x14ac:dyDescent="0.25">
      <c r="B279" s="1"/>
      <c r="C279" s="1"/>
      <c r="D279" s="1"/>
      <c r="E279" s="1"/>
      <c r="F279" s="1"/>
    </row>
    <row r="280" spans="2:6" x14ac:dyDescent="0.25">
      <c r="B280" s="1"/>
      <c r="C280" s="1"/>
      <c r="D280" s="1"/>
      <c r="E280" s="1"/>
      <c r="F280" s="1"/>
    </row>
    <row r="281" spans="2:6" x14ac:dyDescent="0.25">
      <c r="B281" s="1"/>
      <c r="C281" s="1"/>
      <c r="D281" s="1"/>
      <c r="E281" s="1"/>
      <c r="F281" s="1"/>
    </row>
    <row r="282" spans="2:6" x14ac:dyDescent="0.25">
      <c r="B282" s="1"/>
      <c r="C282" s="1"/>
      <c r="D282" s="1"/>
      <c r="E282" s="1"/>
      <c r="F282" s="1"/>
    </row>
    <row r="283" spans="2:6" x14ac:dyDescent="0.25">
      <c r="B283" s="1"/>
      <c r="C283" s="1"/>
      <c r="D283" s="1"/>
      <c r="E283" s="1"/>
      <c r="F283" s="1"/>
    </row>
    <row r="284" spans="2:6" x14ac:dyDescent="0.25">
      <c r="B284" s="1"/>
      <c r="C284" s="1"/>
      <c r="D284" s="1"/>
      <c r="E284" s="1"/>
      <c r="F284" s="1"/>
    </row>
    <row r="285" spans="2:6" x14ac:dyDescent="0.25">
      <c r="B285" s="1"/>
      <c r="C285" s="1"/>
      <c r="D285" s="1"/>
      <c r="E285" s="1"/>
      <c r="F285" s="1"/>
    </row>
    <row r="286" spans="2:6" x14ac:dyDescent="0.25">
      <c r="B286" s="1"/>
      <c r="C286" s="1"/>
      <c r="D286" s="1"/>
      <c r="E286" s="1"/>
      <c r="F286" s="1"/>
    </row>
    <row r="287" spans="2:6" x14ac:dyDescent="0.25">
      <c r="B287" s="1"/>
      <c r="C287" s="1"/>
      <c r="D287" s="1"/>
      <c r="E287" s="1"/>
      <c r="F287" s="1"/>
    </row>
    <row r="288" spans="2:6" x14ac:dyDescent="0.25">
      <c r="B288" s="1"/>
      <c r="C288" s="1"/>
      <c r="D288" s="1"/>
      <c r="E288" s="1"/>
      <c r="F288" s="1"/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1"/>
      <c r="C290" s="1"/>
      <c r="D290" s="1"/>
      <c r="E290" s="1"/>
      <c r="F290" s="1"/>
    </row>
    <row r="291" spans="2:6" x14ac:dyDescent="0.25">
      <c r="B291" s="1"/>
      <c r="C291" s="1"/>
      <c r="D291" s="1"/>
      <c r="E291" s="1"/>
      <c r="F291" s="1"/>
    </row>
    <row r="292" spans="2:6" x14ac:dyDescent="0.25">
      <c r="B292" s="1"/>
      <c r="C292" s="1"/>
      <c r="D292" s="1"/>
      <c r="E292" s="1"/>
      <c r="F292" s="1"/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1"/>
      <c r="C294" s="1"/>
      <c r="D294" s="1"/>
      <c r="E294" s="1"/>
      <c r="F294" s="1"/>
    </row>
    <row r="295" spans="2:6" x14ac:dyDescent="0.25">
      <c r="B295" s="1"/>
      <c r="C295" s="1"/>
      <c r="D295" s="1"/>
      <c r="E295" s="1"/>
      <c r="F295" s="1"/>
    </row>
    <row r="296" spans="2:6" x14ac:dyDescent="0.25">
      <c r="B296" s="1"/>
      <c r="C296" s="1"/>
      <c r="D296" s="1"/>
      <c r="E296" s="1"/>
      <c r="F296" s="1"/>
    </row>
    <row r="297" spans="2:6" x14ac:dyDescent="0.25">
      <c r="B297" s="1"/>
      <c r="C297" s="1"/>
      <c r="D297" s="1"/>
      <c r="E297" s="1"/>
      <c r="F297" s="1"/>
    </row>
    <row r="298" spans="2:6" x14ac:dyDescent="0.25">
      <c r="B298" s="1"/>
      <c r="C298" s="1"/>
      <c r="D298" s="1"/>
      <c r="E298" s="1"/>
      <c r="F298" s="1"/>
    </row>
    <row r="299" spans="2:6" x14ac:dyDescent="0.25">
      <c r="B299" s="1"/>
      <c r="C299" s="1"/>
      <c r="D299" s="1"/>
      <c r="E299" s="1"/>
      <c r="F299" s="1"/>
    </row>
    <row r="300" spans="2:6" x14ac:dyDescent="0.25">
      <c r="B300" s="1"/>
      <c r="C300" s="1"/>
      <c r="D300" s="1"/>
      <c r="E300" s="1"/>
      <c r="F300" s="1"/>
    </row>
    <row r="301" spans="2:6" x14ac:dyDescent="0.25">
      <c r="B301" s="1"/>
      <c r="C301" s="1"/>
      <c r="D301" s="1"/>
      <c r="E301" s="1"/>
      <c r="F301" s="1"/>
    </row>
    <row r="302" spans="2:6" x14ac:dyDescent="0.25">
      <c r="B302" s="1"/>
      <c r="C302" s="1"/>
      <c r="D302" s="1"/>
      <c r="E302" s="1"/>
      <c r="F302" s="1"/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1"/>
      <c r="C304" s="1"/>
      <c r="D304" s="1"/>
      <c r="E304" s="1"/>
      <c r="F304" s="1"/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1"/>
      <c r="C306" s="1"/>
      <c r="D306" s="1"/>
      <c r="E306" s="1"/>
      <c r="F306" s="1"/>
    </row>
    <row r="307" spans="2:6" x14ac:dyDescent="0.25">
      <c r="B307" s="1"/>
      <c r="C307" s="1"/>
      <c r="D307" s="1"/>
      <c r="E307" s="1"/>
      <c r="F307" s="1"/>
    </row>
    <row r="308" spans="2:6" x14ac:dyDescent="0.25">
      <c r="B308" s="1"/>
      <c r="C308" s="1"/>
      <c r="D308" s="1"/>
      <c r="E308" s="1"/>
      <c r="F308" s="1"/>
    </row>
    <row r="309" spans="2:6" x14ac:dyDescent="0.25">
      <c r="B309" s="1"/>
      <c r="C309" s="1"/>
      <c r="D309" s="1"/>
      <c r="E309" s="1"/>
      <c r="F309" s="1"/>
    </row>
    <row r="310" spans="2:6" x14ac:dyDescent="0.25">
      <c r="B310" s="1"/>
      <c r="C310" s="1"/>
      <c r="D310" s="1"/>
      <c r="E310" s="1"/>
      <c r="F310" s="1"/>
    </row>
    <row r="311" spans="2:6" x14ac:dyDescent="0.25">
      <c r="B311" s="1"/>
      <c r="C311" s="1"/>
      <c r="D311" s="1"/>
      <c r="E311" s="1"/>
      <c r="F311" s="1"/>
    </row>
    <row r="312" spans="2:6" x14ac:dyDescent="0.25">
      <c r="B312" s="1"/>
      <c r="C312" s="1"/>
      <c r="D312" s="1"/>
      <c r="E312" s="1"/>
      <c r="F312" s="1"/>
    </row>
    <row r="313" spans="2:6" x14ac:dyDescent="0.25">
      <c r="B313" s="1"/>
      <c r="C313" s="1"/>
      <c r="D313" s="1"/>
      <c r="E313" s="1"/>
      <c r="F313" s="1"/>
    </row>
    <row r="314" spans="2:6" x14ac:dyDescent="0.25">
      <c r="B314" s="1"/>
      <c r="C314" s="1"/>
      <c r="D314" s="1"/>
      <c r="E314" s="1"/>
      <c r="F314" s="1"/>
    </row>
    <row r="315" spans="2:6" x14ac:dyDescent="0.25">
      <c r="B315" s="1"/>
      <c r="C315" s="1"/>
      <c r="D315" s="1"/>
      <c r="E315" s="1"/>
      <c r="F315" s="1"/>
    </row>
    <row r="316" spans="2:6" x14ac:dyDescent="0.25">
      <c r="B316" s="1"/>
      <c r="C316" s="1"/>
      <c r="D316" s="1"/>
      <c r="E316" s="1"/>
      <c r="F316" s="1"/>
    </row>
    <row r="317" spans="2:6" x14ac:dyDescent="0.25">
      <c r="B317" s="1"/>
      <c r="C317" s="1"/>
      <c r="D317" s="1"/>
      <c r="E317" s="1"/>
      <c r="F317" s="1"/>
    </row>
    <row r="318" spans="2:6" x14ac:dyDescent="0.25">
      <c r="B318" s="1"/>
      <c r="C318" s="1"/>
      <c r="D318" s="1"/>
      <c r="E318" s="1"/>
      <c r="F318" s="1"/>
    </row>
    <row r="319" spans="2:6" x14ac:dyDescent="0.25">
      <c r="B319" s="1"/>
      <c r="C319" s="1"/>
      <c r="D319" s="1"/>
      <c r="E319" s="1"/>
      <c r="F319" s="1"/>
    </row>
    <row r="320" spans="2:6" x14ac:dyDescent="0.25">
      <c r="B320" s="1"/>
      <c r="C320" s="1"/>
      <c r="D320" s="1"/>
      <c r="E320" s="1"/>
      <c r="F320" s="1"/>
    </row>
    <row r="321" spans="2:6" x14ac:dyDescent="0.25">
      <c r="B321" s="1"/>
      <c r="C321" s="1"/>
      <c r="D321" s="1"/>
      <c r="E321" s="1"/>
      <c r="F321" s="1"/>
    </row>
    <row r="322" spans="2:6" x14ac:dyDescent="0.25">
      <c r="B322" s="1"/>
      <c r="C322" s="1"/>
      <c r="D322" s="1"/>
      <c r="E322" s="1"/>
      <c r="F322" s="1"/>
    </row>
    <row r="323" spans="2:6" x14ac:dyDescent="0.25">
      <c r="B323" s="1"/>
      <c r="C323" s="1"/>
      <c r="D323" s="1"/>
      <c r="E323" s="1"/>
      <c r="F323" s="1"/>
    </row>
    <row r="324" spans="2:6" x14ac:dyDescent="0.25">
      <c r="B324" s="1"/>
      <c r="C324" s="1"/>
      <c r="D324" s="1"/>
      <c r="E324" s="1"/>
      <c r="F324" s="1"/>
    </row>
    <row r="325" spans="2:6" x14ac:dyDescent="0.25">
      <c r="B325" s="1"/>
      <c r="C325" s="1"/>
      <c r="D325" s="1"/>
      <c r="E325" s="1"/>
      <c r="F325" s="1"/>
    </row>
    <row r="326" spans="2:6" x14ac:dyDescent="0.25">
      <c r="B326" s="1"/>
      <c r="C326" s="1"/>
      <c r="D326" s="1"/>
      <c r="E326" s="1"/>
      <c r="F326" s="1"/>
    </row>
    <row r="327" spans="2:6" x14ac:dyDescent="0.25">
      <c r="B327" s="1"/>
      <c r="C327" s="1"/>
      <c r="D327" s="1"/>
      <c r="E327" s="1"/>
      <c r="F327" s="1"/>
    </row>
    <row r="328" spans="2:6" x14ac:dyDescent="0.25">
      <c r="B328" s="1"/>
      <c r="C328" s="1"/>
      <c r="D328" s="1"/>
      <c r="E328" s="1"/>
      <c r="F328" s="1"/>
    </row>
    <row r="329" spans="2:6" x14ac:dyDescent="0.25">
      <c r="B329" s="1"/>
      <c r="C329" s="1"/>
      <c r="D329" s="1"/>
      <c r="E329" s="1"/>
      <c r="F329" s="1"/>
    </row>
    <row r="330" spans="2:6" x14ac:dyDescent="0.25">
      <c r="B330" s="1"/>
      <c r="C330" s="1"/>
      <c r="D330" s="1"/>
      <c r="E330" s="1"/>
      <c r="F330" s="1"/>
    </row>
    <row r="331" spans="2:6" x14ac:dyDescent="0.25">
      <c r="B331" s="1"/>
      <c r="C331" s="1"/>
      <c r="D331" s="1"/>
      <c r="E331" s="1"/>
      <c r="F331" s="1"/>
    </row>
    <row r="332" spans="2:6" x14ac:dyDescent="0.25">
      <c r="B332" s="1"/>
      <c r="C332" s="1"/>
      <c r="D332" s="1"/>
      <c r="E332" s="1"/>
      <c r="F332" s="1"/>
    </row>
    <row r="333" spans="2:6" x14ac:dyDescent="0.25">
      <c r="B333" s="1"/>
      <c r="C333" s="1"/>
      <c r="D333" s="1"/>
      <c r="E333" s="1"/>
      <c r="F333" s="1"/>
    </row>
    <row r="334" spans="2:6" x14ac:dyDescent="0.25">
      <c r="B334" s="1"/>
      <c r="C334" s="1"/>
      <c r="D334" s="1"/>
      <c r="E334" s="1"/>
      <c r="F334" s="1"/>
    </row>
    <row r="335" spans="2:6" x14ac:dyDescent="0.25">
      <c r="B335" s="1"/>
      <c r="C335" s="1"/>
      <c r="D335" s="1"/>
      <c r="E335" s="1"/>
      <c r="F335" s="1"/>
    </row>
    <row r="336" spans="2:6" x14ac:dyDescent="0.25">
      <c r="B336" s="1"/>
      <c r="C336" s="1"/>
      <c r="D336" s="1"/>
      <c r="E336" s="1"/>
      <c r="F336" s="1"/>
    </row>
    <row r="337" spans="2:6" x14ac:dyDescent="0.25">
      <c r="B337" s="1"/>
      <c r="C337" s="1"/>
      <c r="D337" s="1"/>
      <c r="E337" s="1"/>
      <c r="F337" s="1"/>
    </row>
    <row r="338" spans="2:6" x14ac:dyDescent="0.25">
      <c r="B338" s="1"/>
      <c r="C338" s="1"/>
      <c r="D338" s="1"/>
      <c r="E338" s="1"/>
      <c r="F338" s="1"/>
    </row>
    <row r="339" spans="2:6" x14ac:dyDescent="0.25">
      <c r="B339" s="1"/>
      <c r="C339" s="1"/>
      <c r="D339" s="1"/>
      <c r="E339" s="1"/>
      <c r="F339" s="1"/>
    </row>
    <row r="340" spans="2:6" x14ac:dyDescent="0.25">
      <c r="B340" s="1"/>
      <c r="C340" s="1"/>
      <c r="D340" s="1"/>
      <c r="E340" s="1"/>
      <c r="F340" s="1"/>
    </row>
    <row r="341" spans="2:6" x14ac:dyDescent="0.25">
      <c r="B341" s="1"/>
      <c r="C341" s="1"/>
      <c r="D341" s="1"/>
      <c r="E341" s="1"/>
      <c r="F341" s="1"/>
    </row>
    <row r="342" spans="2:6" x14ac:dyDescent="0.25">
      <c r="B342" s="1"/>
      <c r="C342" s="1"/>
      <c r="D342" s="1"/>
      <c r="E342" s="1"/>
      <c r="F342" s="1"/>
    </row>
    <row r="343" spans="2:6" x14ac:dyDescent="0.25">
      <c r="B343" s="1"/>
      <c r="C343" s="1"/>
      <c r="D343" s="1"/>
      <c r="E343" s="1"/>
      <c r="F343" s="1"/>
    </row>
    <row r="344" spans="2:6" x14ac:dyDescent="0.25">
      <c r="B344" s="1"/>
      <c r="C344" s="1"/>
      <c r="D344" s="1"/>
      <c r="E344" s="1"/>
      <c r="F344" s="1"/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1"/>
      <c r="C346" s="1"/>
      <c r="D346" s="1"/>
      <c r="E346" s="1"/>
      <c r="F346" s="1"/>
    </row>
    <row r="347" spans="2:6" x14ac:dyDescent="0.25">
      <c r="B347" s="1"/>
      <c r="C347" s="1"/>
      <c r="D347" s="1"/>
      <c r="E347" s="1"/>
      <c r="F347" s="1"/>
    </row>
    <row r="348" spans="2:6" x14ac:dyDescent="0.25">
      <c r="B348" s="1"/>
      <c r="C348" s="1"/>
      <c r="D348" s="1"/>
      <c r="E348" s="1"/>
      <c r="F348" s="1"/>
    </row>
    <row r="349" spans="2:6" x14ac:dyDescent="0.25">
      <c r="B349" s="1"/>
      <c r="C349" s="1"/>
      <c r="D349" s="1"/>
      <c r="E349" s="1"/>
      <c r="F349" s="1"/>
    </row>
    <row r="350" spans="2:6" x14ac:dyDescent="0.25">
      <c r="B350" s="1"/>
      <c r="C350" s="1"/>
      <c r="D350" s="1"/>
      <c r="E350" s="1"/>
      <c r="F350" s="1"/>
    </row>
    <row r="351" spans="2:6" x14ac:dyDescent="0.25">
      <c r="B351" s="1"/>
      <c r="C351" s="1"/>
      <c r="D351" s="1"/>
      <c r="E351" s="1"/>
      <c r="F351" s="1"/>
    </row>
    <row r="352" spans="2:6" x14ac:dyDescent="0.25">
      <c r="B352" s="1"/>
      <c r="C352" s="1"/>
      <c r="D352" s="1"/>
      <c r="E352" s="1"/>
      <c r="F352" s="1"/>
    </row>
    <row r="353" spans="2:6" x14ac:dyDescent="0.25">
      <c r="B353" s="1"/>
      <c r="C353" s="1"/>
      <c r="D353" s="1"/>
      <c r="E353" s="1"/>
      <c r="F353" s="1"/>
    </row>
    <row r="354" spans="2:6" x14ac:dyDescent="0.25">
      <c r="B354" s="1"/>
      <c r="C354" s="1"/>
      <c r="D354" s="1"/>
      <c r="E354" s="1"/>
      <c r="F354" s="1"/>
    </row>
    <row r="355" spans="2:6" x14ac:dyDescent="0.25">
      <c r="B355" s="1"/>
      <c r="C355" s="1"/>
      <c r="D355" s="1"/>
      <c r="E355" s="1"/>
      <c r="F355" s="1"/>
    </row>
    <row r="356" spans="2:6" x14ac:dyDescent="0.25">
      <c r="B356" s="1"/>
      <c r="C356" s="1"/>
      <c r="D356" s="1"/>
      <c r="E356" s="1"/>
      <c r="F356" s="1"/>
    </row>
    <row r="357" spans="2:6" x14ac:dyDescent="0.25">
      <c r="B357" s="1"/>
      <c r="C357" s="1"/>
      <c r="D357" s="1"/>
      <c r="E357" s="1"/>
      <c r="F357" s="1"/>
    </row>
    <row r="358" spans="2:6" x14ac:dyDescent="0.25">
      <c r="B358" s="1"/>
      <c r="C358" s="1"/>
      <c r="D358" s="1"/>
      <c r="E358" s="1"/>
      <c r="F358" s="1"/>
    </row>
    <row r="359" spans="2:6" x14ac:dyDescent="0.25">
      <c r="B359" s="1"/>
      <c r="C359" s="1"/>
      <c r="D359" s="1"/>
      <c r="E359" s="1"/>
      <c r="F359" s="1"/>
    </row>
    <row r="360" spans="2:6" x14ac:dyDescent="0.25">
      <c r="B360" s="1"/>
      <c r="C360" s="1"/>
      <c r="D360" s="1"/>
      <c r="E360" s="1"/>
      <c r="F360" s="1"/>
    </row>
    <row r="361" spans="2:6" x14ac:dyDescent="0.25">
      <c r="B361" s="1"/>
      <c r="C361" s="1"/>
      <c r="D361" s="1"/>
      <c r="E361" s="1"/>
      <c r="F361" s="1"/>
    </row>
    <row r="362" spans="2:6" x14ac:dyDescent="0.25">
      <c r="B362" s="1"/>
      <c r="C362" s="1"/>
      <c r="D362" s="1"/>
      <c r="E362" s="1"/>
      <c r="F362" s="1"/>
    </row>
    <row r="363" spans="2:6" x14ac:dyDescent="0.25">
      <c r="B363" s="1"/>
      <c r="C363" s="1"/>
      <c r="D363" s="1"/>
      <c r="E363" s="1"/>
      <c r="F363" s="1"/>
    </row>
    <row r="364" spans="2:6" x14ac:dyDescent="0.25">
      <c r="B364" s="1"/>
      <c r="C364" s="1"/>
      <c r="D364" s="1"/>
      <c r="E364" s="1"/>
      <c r="F364" s="1"/>
    </row>
    <row r="365" spans="2:6" x14ac:dyDescent="0.25">
      <c r="B365" s="1"/>
      <c r="C365" s="1"/>
      <c r="D365" s="1"/>
      <c r="E365" s="1"/>
      <c r="F365" s="1"/>
    </row>
    <row r="366" spans="2:6" x14ac:dyDescent="0.25">
      <c r="B366" s="1"/>
      <c r="C366" s="1"/>
      <c r="D366" s="1"/>
      <c r="E366" s="1"/>
      <c r="F366" s="1"/>
    </row>
    <row r="367" spans="2:6" x14ac:dyDescent="0.25">
      <c r="B367" s="1"/>
      <c r="C367" s="1"/>
      <c r="D367" s="1"/>
      <c r="E367" s="1"/>
      <c r="F367" s="1"/>
    </row>
    <row r="368" spans="2:6" x14ac:dyDescent="0.25">
      <c r="B368" s="1"/>
      <c r="C368" s="1"/>
      <c r="D368" s="1"/>
      <c r="E368" s="1"/>
      <c r="F368" s="1"/>
    </row>
    <row r="369" spans="2:6" x14ac:dyDescent="0.25">
      <c r="B369" s="1"/>
      <c r="C369" s="1"/>
      <c r="D369" s="1"/>
      <c r="E369" s="1"/>
      <c r="F369" s="1"/>
    </row>
    <row r="370" spans="2:6" x14ac:dyDescent="0.25">
      <c r="B370" s="1"/>
      <c r="C370" s="1"/>
      <c r="D370" s="1"/>
      <c r="E370" s="1"/>
      <c r="F370" s="1"/>
    </row>
    <row r="371" spans="2:6" x14ac:dyDescent="0.25">
      <c r="B371" s="1"/>
      <c r="C371" s="1"/>
      <c r="D371" s="1"/>
      <c r="E371" s="1"/>
      <c r="F371" s="1"/>
    </row>
    <row r="372" spans="2:6" x14ac:dyDescent="0.25">
      <c r="B372" s="1"/>
      <c r="C372" s="1"/>
      <c r="D372" s="1"/>
      <c r="E372" s="1"/>
      <c r="F372" s="1"/>
    </row>
    <row r="373" spans="2:6" x14ac:dyDescent="0.25">
      <c r="B373" s="1"/>
      <c r="C373" s="1"/>
      <c r="D373" s="1"/>
      <c r="E373" s="1"/>
      <c r="F373" s="1"/>
    </row>
    <row r="374" spans="2:6" x14ac:dyDescent="0.25">
      <c r="B374" s="1"/>
      <c r="C374" s="1"/>
      <c r="D374" s="1"/>
      <c r="E374" s="1"/>
      <c r="F374" s="1"/>
    </row>
    <row r="375" spans="2:6" x14ac:dyDescent="0.25">
      <c r="B375" s="1"/>
      <c r="C375" s="1"/>
      <c r="D375" s="1"/>
      <c r="E375" s="1"/>
      <c r="F375" s="1"/>
    </row>
    <row r="376" spans="2:6" x14ac:dyDescent="0.25">
      <c r="B376" s="1"/>
      <c r="C376" s="1"/>
      <c r="D376" s="1"/>
      <c r="E376" s="1"/>
      <c r="F376" s="1"/>
    </row>
    <row r="377" spans="2:6" x14ac:dyDescent="0.25">
      <c r="B377" s="1"/>
      <c r="C377" s="1"/>
      <c r="D377" s="1"/>
      <c r="E377" s="1"/>
      <c r="F377" s="1"/>
    </row>
    <row r="378" spans="2:6" x14ac:dyDescent="0.25">
      <c r="B378" s="1"/>
      <c r="C378" s="1"/>
      <c r="D378" s="1"/>
      <c r="E378" s="1"/>
      <c r="F378" s="1"/>
    </row>
    <row r="379" spans="2:6" x14ac:dyDescent="0.25">
      <c r="B379" s="1"/>
      <c r="C379" s="1"/>
      <c r="D379" s="1"/>
      <c r="E379" s="1"/>
      <c r="F379" s="1"/>
    </row>
    <row r="380" spans="2:6" x14ac:dyDescent="0.25">
      <c r="B380" s="1"/>
      <c r="C380" s="1"/>
      <c r="D380" s="1"/>
      <c r="E380" s="1"/>
      <c r="F380" s="1"/>
    </row>
    <row r="381" spans="2:6" x14ac:dyDescent="0.25">
      <c r="B381" s="1"/>
      <c r="C381" s="1"/>
      <c r="D381" s="1"/>
      <c r="E381" s="1"/>
      <c r="F381" s="1"/>
    </row>
    <row r="382" spans="2:6" x14ac:dyDescent="0.25">
      <c r="B382" s="1"/>
      <c r="C382" s="1"/>
      <c r="D382" s="1"/>
      <c r="E382" s="1"/>
      <c r="F382" s="1"/>
    </row>
    <row r="383" spans="2:6" x14ac:dyDescent="0.25">
      <c r="B383" s="1"/>
      <c r="C383" s="1"/>
      <c r="D383" s="1"/>
      <c r="E383" s="1"/>
      <c r="F383" s="1"/>
    </row>
    <row r="384" spans="2:6" x14ac:dyDescent="0.25">
      <c r="B384" s="1"/>
      <c r="C384" s="1"/>
      <c r="D384" s="1"/>
      <c r="E384" s="1"/>
      <c r="F384" s="1"/>
    </row>
    <row r="385" spans="2:6" x14ac:dyDescent="0.25">
      <c r="B385" s="1"/>
      <c r="C385" s="1"/>
      <c r="D385" s="1"/>
      <c r="E385" s="1"/>
      <c r="F385" s="1"/>
    </row>
    <row r="386" spans="2:6" x14ac:dyDescent="0.25">
      <c r="B386" s="1"/>
      <c r="C386" s="1"/>
      <c r="D386" s="1"/>
      <c r="E386" s="1"/>
      <c r="F386" s="1"/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1"/>
      <c r="C388" s="1"/>
      <c r="D388" s="1"/>
      <c r="E388" s="1"/>
      <c r="F388" s="1"/>
    </row>
    <row r="389" spans="2:6" x14ac:dyDescent="0.25">
      <c r="B389" s="1"/>
      <c r="C389" s="1"/>
      <c r="D389" s="1"/>
      <c r="E389" s="1"/>
      <c r="F389" s="1"/>
    </row>
    <row r="390" spans="2:6" x14ac:dyDescent="0.25">
      <c r="B390" s="1"/>
      <c r="C390" s="1"/>
      <c r="D390" s="1"/>
      <c r="E390" s="1"/>
      <c r="F390" s="1"/>
    </row>
    <row r="391" spans="2:6" x14ac:dyDescent="0.25">
      <c r="B391" s="1"/>
      <c r="C391" s="1"/>
      <c r="D391" s="1"/>
      <c r="E391" s="1"/>
      <c r="F391" s="1"/>
    </row>
    <row r="392" spans="2:6" x14ac:dyDescent="0.25">
      <c r="B392" s="1"/>
      <c r="C392" s="1"/>
      <c r="D392" s="1"/>
      <c r="E392" s="1"/>
      <c r="F392" s="1"/>
    </row>
    <row r="393" spans="2:6" x14ac:dyDescent="0.25">
      <c r="B393" s="1"/>
      <c r="C393" s="1"/>
      <c r="D393" s="1"/>
      <c r="E393" s="1"/>
      <c r="F393" s="1"/>
    </row>
    <row r="394" spans="2:6" x14ac:dyDescent="0.25">
      <c r="B394" s="1"/>
      <c r="C394" s="1"/>
      <c r="D394" s="1"/>
      <c r="E394" s="1"/>
      <c r="F394" s="1"/>
    </row>
    <row r="395" spans="2:6" x14ac:dyDescent="0.25">
      <c r="B395" s="1"/>
      <c r="C395" s="1"/>
      <c r="D395" s="1"/>
      <c r="E395" s="1"/>
      <c r="F395" s="1"/>
    </row>
    <row r="396" spans="2:6" x14ac:dyDescent="0.25">
      <c r="B396" s="1"/>
      <c r="C396" s="1"/>
      <c r="D396" s="1"/>
      <c r="E396" s="1"/>
      <c r="F396" s="1"/>
    </row>
    <row r="397" spans="2:6" x14ac:dyDescent="0.25">
      <c r="B397" s="1"/>
      <c r="C397" s="1"/>
      <c r="D397" s="1"/>
      <c r="E397" s="1"/>
      <c r="F397" s="1"/>
    </row>
    <row r="398" spans="2:6" x14ac:dyDescent="0.25">
      <c r="B398" s="1"/>
      <c r="C398" s="1"/>
      <c r="D398" s="1"/>
      <c r="E398" s="1"/>
      <c r="F398" s="1"/>
    </row>
    <row r="399" spans="2:6" x14ac:dyDescent="0.25">
      <c r="B399" s="1"/>
      <c r="C399" s="1"/>
      <c r="D399" s="1"/>
      <c r="E399" s="1"/>
      <c r="F399" s="1"/>
    </row>
    <row r="400" spans="2:6" x14ac:dyDescent="0.25">
      <c r="B400" s="1"/>
      <c r="C400" s="1"/>
      <c r="D400" s="1"/>
      <c r="E400" s="1"/>
      <c r="F400" s="1"/>
    </row>
    <row r="401" spans="2:6" x14ac:dyDescent="0.25">
      <c r="B401" s="1"/>
      <c r="C401" s="1"/>
      <c r="D401" s="1"/>
      <c r="E401" s="1"/>
      <c r="F401" s="1"/>
    </row>
    <row r="402" spans="2:6" x14ac:dyDescent="0.25">
      <c r="B402" s="1"/>
      <c r="C402" s="1"/>
      <c r="D402" s="1"/>
      <c r="E402" s="1"/>
      <c r="F402" s="1"/>
    </row>
    <row r="403" spans="2:6" x14ac:dyDescent="0.25">
      <c r="B403" s="1"/>
      <c r="C403" s="1"/>
      <c r="D403" s="1"/>
      <c r="E403" s="1"/>
      <c r="F403" s="1"/>
    </row>
    <row r="404" spans="2:6" x14ac:dyDescent="0.25">
      <c r="B404" s="1"/>
      <c r="C404" s="1"/>
      <c r="D404" s="1"/>
      <c r="E404" s="1"/>
      <c r="F404" s="1"/>
    </row>
    <row r="405" spans="2:6" x14ac:dyDescent="0.25">
      <c r="B405" s="1"/>
      <c r="C405" s="1"/>
      <c r="D405" s="1"/>
      <c r="E405" s="1"/>
      <c r="F405" s="1"/>
    </row>
    <row r="406" spans="2:6" x14ac:dyDescent="0.25">
      <c r="B406" s="1"/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/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1"/>
      <c r="C409" s="1"/>
      <c r="D409" s="1"/>
      <c r="E409" s="1"/>
      <c r="F409" s="1"/>
    </row>
    <row r="410" spans="2:6" x14ac:dyDescent="0.25">
      <c r="B410" s="1"/>
      <c r="C410" s="1"/>
      <c r="D410" s="1"/>
      <c r="E410" s="1"/>
      <c r="F410" s="1"/>
    </row>
    <row r="411" spans="2:6" x14ac:dyDescent="0.25">
      <c r="B411" s="1"/>
      <c r="C411" s="1"/>
      <c r="D411" s="1"/>
      <c r="E411" s="1"/>
      <c r="F411" s="1"/>
    </row>
    <row r="412" spans="2:6" x14ac:dyDescent="0.25">
      <c r="B412" s="1"/>
      <c r="C412" s="1"/>
      <c r="D412" s="1"/>
      <c r="E412" s="1"/>
      <c r="F412" s="1"/>
    </row>
    <row r="413" spans="2:6" x14ac:dyDescent="0.25">
      <c r="B413" s="1"/>
      <c r="C413" s="1"/>
      <c r="D413" s="1"/>
      <c r="E413" s="1"/>
      <c r="F413" s="1"/>
    </row>
    <row r="414" spans="2:6" x14ac:dyDescent="0.25">
      <c r="B414" s="1"/>
      <c r="C414" s="1"/>
      <c r="D414" s="1"/>
      <c r="E414" s="1"/>
      <c r="F414" s="1"/>
    </row>
    <row r="415" spans="2:6" x14ac:dyDescent="0.25">
      <c r="B415" s="1"/>
      <c r="C415" s="1"/>
      <c r="D415" s="1"/>
      <c r="E415" s="1"/>
      <c r="F415" s="1"/>
    </row>
    <row r="416" spans="2:6" x14ac:dyDescent="0.25">
      <c r="B416" s="1"/>
      <c r="C416" s="1"/>
      <c r="D416" s="1"/>
      <c r="E416" s="1"/>
      <c r="F416" s="1"/>
    </row>
    <row r="417" spans="2:6" x14ac:dyDescent="0.25">
      <c r="B417" s="1"/>
      <c r="C417" s="1"/>
      <c r="D417" s="1"/>
      <c r="E417" s="1"/>
      <c r="F417" s="1"/>
    </row>
    <row r="418" spans="2:6" x14ac:dyDescent="0.25">
      <c r="B418" s="1"/>
      <c r="C418" s="1"/>
      <c r="D418" s="1"/>
      <c r="E418" s="1"/>
      <c r="F418" s="1"/>
    </row>
    <row r="419" spans="2:6" x14ac:dyDescent="0.25">
      <c r="B419" s="1"/>
      <c r="C419" s="1"/>
      <c r="D419" s="1"/>
      <c r="E419" s="1"/>
      <c r="F419" s="1"/>
    </row>
    <row r="420" spans="2:6" x14ac:dyDescent="0.25">
      <c r="B420" s="1"/>
      <c r="C420" s="1"/>
      <c r="D420" s="1"/>
      <c r="E420" s="1"/>
      <c r="F420" s="1"/>
    </row>
    <row r="421" spans="2:6" x14ac:dyDescent="0.25">
      <c r="B421" s="1"/>
      <c r="C421" s="1"/>
      <c r="D421" s="1"/>
      <c r="E421" s="1"/>
      <c r="F421" s="1"/>
    </row>
    <row r="422" spans="2:6" x14ac:dyDescent="0.25">
      <c r="B422" s="1"/>
      <c r="C422" s="1"/>
      <c r="D422" s="1"/>
      <c r="E422" s="1"/>
      <c r="F422" s="1"/>
    </row>
    <row r="423" spans="2:6" x14ac:dyDescent="0.25">
      <c r="B423" s="1"/>
      <c r="C423" s="1"/>
      <c r="D423" s="1"/>
      <c r="E423" s="1"/>
      <c r="F423" s="1"/>
    </row>
    <row r="424" spans="2:6" x14ac:dyDescent="0.25">
      <c r="B424" s="1"/>
      <c r="C424" s="1"/>
      <c r="D424" s="1"/>
      <c r="E424" s="1"/>
      <c r="F424" s="1"/>
    </row>
    <row r="425" spans="2:6" x14ac:dyDescent="0.25">
      <c r="B425" s="1"/>
      <c r="C425" s="1"/>
      <c r="D425" s="1"/>
      <c r="E425" s="1"/>
      <c r="F425" s="1"/>
    </row>
    <row r="426" spans="2:6" x14ac:dyDescent="0.25">
      <c r="B426" s="1"/>
      <c r="C426" s="1"/>
      <c r="D426" s="1"/>
      <c r="E426" s="1"/>
      <c r="F426" s="1"/>
    </row>
    <row r="427" spans="2:6" x14ac:dyDescent="0.25">
      <c r="B427" s="1"/>
      <c r="C427" s="1"/>
      <c r="D427" s="1"/>
      <c r="E427" s="1"/>
      <c r="F427" s="1"/>
    </row>
    <row r="428" spans="2:6" x14ac:dyDescent="0.25">
      <c r="B428" s="1"/>
      <c r="C428" s="1"/>
      <c r="D428" s="1"/>
      <c r="E428" s="1"/>
      <c r="F428" s="1"/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1"/>
      <c r="C430" s="1"/>
      <c r="D430" s="1"/>
      <c r="E430" s="1"/>
      <c r="F430" s="1"/>
    </row>
    <row r="431" spans="2:6" x14ac:dyDescent="0.25">
      <c r="B431" s="1"/>
      <c r="C431" s="1"/>
      <c r="D431" s="1"/>
      <c r="E431" s="1"/>
      <c r="F431" s="1"/>
    </row>
    <row r="432" spans="2:6" x14ac:dyDescent="0.25">
      <c r="B432" s="1"/>
      <c r="C432" s="1"/>
      <c r="D432" s="1"/>
      <c r="E432" s="1"/>
      <c r="F432" s="1"/>
    </row>
    <row r="433" spans="2:6" x14ac:dyDescent="0.25">
      <c r="B433" s="1"/>
      <c r="C433" s="1"/>
      <c r="D433" s="1"/>
      <c r="E433" s="1"/>
      <c r="F433" s="1"/>
    </row>
    <row r="434" spans="2:6" x14ac:dyDescent="0.25">
      <c r="B434" s="1"/>
      <c r="C434" s="1"/>
      <c r="D434" s="1"/>
      <c r="E434" s="1"/>
      <c r="F434" s="1"/>
    </row>
    <row r="435" spans="2:6" x14ac:dyDescent="0.25">
      <c r="B435" s="1"/>
      <c r="C435" s="1"/>
      <c r="D435" s="1"/>
      <c r="E435" s="1"/>
      <c r="F435" s="1"/>
    </row>
    <row r="436" spans="2:6" x14ac:dyDescent="0.25">
      <c r="B436" s="1"/>
      <c r="C436" s="1"/>
      <c r="D436" s="1"/>
      <c r="E436" s="1"/>
      <c r="F436" s="1"/>
    </row>
    <row r="437" spans="2:6" x14ac:dyDescent="0.25">
      <c r="B437" s="1"/>
      <c r="C437" s="1"/>
      <c r="D437" s="1"/>
      <c r="E437" s="1"/>
      <c r="F437" s="1"/>
    </row>
    <row r="438" spans="2:6" x14ac:dyDescent="0.25">
      <c r="B438" s="1"/>
      <c r="C438" s="1"/>
      <c r="D438" s="1"/>
      <c r="E438" s="1"/>
      <c r="F438" s="1"/>
    </row>
    <row r="439" spans="2:6" x14ac:dyDescent="0.25">
      <c r="B439" s="1"/>
      <c r="C439" s="1"/>
      <c r="D439" s="1"/>
      <c r="E439" s="1"/>
      <c r="F439" s="1"/>
    </row>
    <row r="440" spans="2:6" x14ac:dyDescent="0.25">
      <c r="B440" s="1"/>
      <c r="C440" s="1"/>
      <c r="D440" s="1"/>
      <c r="E440" s="1"/>
      <c r="F440" s="1"/>
    </row>
    <row r="441" spans="2:6" x14ac:dyDescent="0.25">
      <c r="B441" s="1"/>
      <c r="C441" s="1"/>
      <c r="D441" s="1"/>
      <c r="E441" s="1"/>
      <c r="F441" s="1"/>
    </row>
    <row r="442" spans="2:6" x14ac:dyDescent="0.25">
      <c r="B442" s="1"/>
      <c r="C442" s="1"/>
      <c r="D442" s="1"/>
      <c r="E442" s="1"/>
      <c r="F442" s="1"/>
    </row>
    <row r="443" spans="2:6" x14ac:dyDescent="0.25">
      <c r="B443" s="1"/>
      <c r="C443" s="1"/>
      <c r="D443" s="1"/>
      <c r="E443" s="1"/>
      <c r="F443" s="1"/>
    </row>
    <row r="444" spans="2:6" x14ac:dyDescent="0.25">
      <c r="B444" s="1"/>
      <c r="C444" s="1"/>
      <c r="D444" s="1"/>
      <c r="E444" s="1"/>
      <c r="F444" s="1"/>
    </row>
    <row r="445" spans="2:6" x14ac:dyDescent="0.25">
      <c r="B445" s="1"/>
      <c r="C445" s="1"/>
      <c r="D445" s="1"/>
      <c r="E445" s="1"/>
      <c r="F445" s="1"/>
    </row>
    <row r="446" spans="2:6" x14ac:dyDescent="0.25">
      <c r="B446" s="1"/>
      <c r="C446" s="1"/>
      <c r="D446" s="1"/>
      <c r="E446" s="1"/>
      <c r="F446" s="1"/>
    </row>
    <row r="447" spans="2:6" x14ac:dyDescent="0.25">
      <c r="B447" s="1"/>
      <c r="C447" s="1"/>
      <c r="D447" s="1"/>
      <c r="E447" s="1"/>
      <c r="F447" s="1"/>
    </row>
    <row r="448" spans="2:6" x14ac:dyDescent="0.25">
      <c r="B448" s="1"/>
      <c r="C448" s="1"/>
      <c r="D448" s="1"/>
      <c r="E448" s="1"/>
      <c r="F448" s="1"/>
    </row>
    <row r="449" spans="2:6" x14ac:dyDescent="0.25">
      <c r="B449" s="1"/>
      <c r="C449" s="1"/>
      <c r="D449" s="1"/>
      <c r="E449" s="1"/>
      <c r="F449" s="1"/>
    </row>
    <row r="450" spans="2:6" x14ac:dyDescent="0.25">
      <c r="B450" s="1"/>
      <c r="C450" s="1"/>
      <c r="D450" s="1"/>
      <c r="E450" s="1"/>
      <c r="F450" s="1"/>
    </row>
    <row r="451" spans="2:6" x14ac:dyDescent="0.25">
      <c r="B451" s="1"/>
      <c r="C451" s="1"/>
      <c r="D451" s="1"/>
      <c r="E451" s="1"/>
      <c r="F451" s="1"/>
    </row>
    <row r="452" spans="2:6" x14ac:dyDescent="0.25">
      <c r="B452" s="1"/>
      <c r="C452" s="1"/>
      <c r="D452" s="1"/>
      <c r="E452" s="1"/>
      <c r="F452" s="1"/>
    </row>
    <row r="453" spans="2:6" x14ac:dyDescent="0.25">
      <c r="B453" s="1"/>
      <c r="C453" s="1"/>
      <c r="D453" s="1"/>
      <c r="E453" s="1"/>
      <c r="F453" s="1"/>
    </row>
    <row r="454" spans="2:6" x14ac:dyDescent="0.25">
      <c r="B454" s="1"/>
      <c r="C454" s="1"/>
      <c r="D454" s="1"/>
      <c r="E454" s="1"/>
      <c r="F454" s="1"/>
    </row>
    <row r="455" spans="2:6" x14ac:dyDescent="0.25">
      <c r="B455" s="1"/>
      <c r="C455" s="1"/>
      <c r="D455" s="1"/>
      <c r="E455" s="1"/>
      <c r="F455" s="1"/>
    </row>
    <row r="456" spans="2:6" x14ac:dyDescent="0.25">
      <c r="B456" s="1"/>
      <c r="C456" s="1"/>
      <c r="D456" s="1"/>
      <c r="E456" s="1"/>
      <c r="F456" s="1"/>
    </row>
    <row r="457" spans="2:6" x14ac:dyDescent="0.25">
      <c r="B457" s="1"/>
      <c r="C457" s="1"/>
      <c r="D457" s="1"/>
      <c r="E457" s="1"/>
      <c r="F457" s="1"/>
    </row>
    <row r="458" spans="2:6" x14ac:dyDescent="0.25">
      <c r="B458" s="1"/>
      <c r="C458" s="1"/>
      <c r="D458" s="1"/>
      <c r="E458" s="1"/>
      <c r="F458" s="1"/>
    </row>
    <row r="459" spans="2:6" x14ac:dyDescent="0.25">
      <c r="B459" s="1"/>
      <c r="C459" s="1"/>
      <c r="D459" s="1"/>
      <c r="E459" s="1"/>
      <c r="F459" s="1"/>
    </row>
    <row r="460" spans="2:6" x14ac:dyDescent="0.25">
      <c r="B460" s="1"/>
      <c r="C460" s="1"/>
      <c r="D460" s="1"/>
      <c r="E460" s="1"/>
      <c r="F460" s="1"/>
    </row>
    <row r="461" spans="2:6" x14ac:dyDescent="0.25">
      <c r="B461" s="1"/>
      <c r="C461" s="1"/>
      <c r="D461" s="1"/>
      <c r="E461" s="1"/>
      <c r="F461" s="1"/>
    </row>
    <row r="462" spans="2:6" x14ac:dyDescent="0.25">
      <c r="B462" s="1"/>
      <c r="C462" s="1"/>
      <c r="D462" s="1"/>
      <c r="E462" s="1"/>
      <c r="F462" s="1"/>
    </row>
    <row r="463" spans="2:6" x14ac:dyDescent="0.25">
      <c r="B463" s="1"/>
      <c r="C463" s="1"/>
      <c r="D463" s="1"/>
      <c r="E463" s="1"/>
      <c r="F463" s="1"/>
    </row>
    <row r="464" spans="2:6" x14ac:dyDescent="0.25">
      <c r="B464" s="1"/>
      <c r="C464" s="1"/>
      <c r="D464" s="1"/>
      <c r="E464" s="1"/>
      <c r="F464" s="1"/>
    </row>
    <row r="465" spans="2:6" x14ac:dyDescent="0.25">
      <c r="B465" s="1"/>
      <c r="C465" s="1"/>
      <c r="D465" s="1"/>
      <c r="E465" s="1"/>
      <c r="F465" s="1"/>
    </row>
    <row r="466" spans="2:6" x14ac:dyDescent="0.25">
      <c r="B466" s="1"/>
      <c r="C466" s="1"/>
      <c r="D466" s="1"/>
      <c r="E466" s="1"/>
      <c r="F466" s="1"/>
    </row>
    <row r="467" spans="2:6" x14ac:dyDescent="0.25">
      <c r="B467" s="1"/>
      <c r="C467" s="1"/>
      <c r="D467" s="1"/>
      <c r="E467" s="1"/>
      <c r="F467" s="1"/>
    </row>
    <row r="468" spans="2:6" x14ac:dyDescent="0.25">
      <c r="B468" s="1"/>
      <c r="C468" s="1"/>
      <c r="D468" s="1"/>
      <c r="E468" s="1"/>
      <c r="F468" s="1"/>
    </row>
    <row r="469" spans="2:6" x14ac:dyDescent="0.25">
      <c r="B469" s="1"/>
      <c r="C469" s="1"/>
      <c r="D469" s="1"/>
      <c r="E469" s="1"/>
      <c r="F469" s="1"/>
    </row>
    <row r="470" spans="2:6" x14ac:dyDescent="0.25">
      <c r="B470" s="1"/>
      <c r="C470" s="1"/>
      <c r="D470" s="1"/>
      <c r="E470" s="1"/>
      <c r="F470" s="1"/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1"/>
      <c r="C472" s="1"/>
      <c r="D472" s="1"/>
      <c r="E472" s="1"/>
      <c r="F472" s="1"/>
    </row>
    <row r="473" spans="2:6" x14ac:dyDescent="0.25">
      <c r="B473" s="1"/>
      <c r="C473" s="1"/>
      <c r="D473" s="1"/>
      <c r="E473" s="1"/>
      <c r="F473" s="1"/>
    </row>
    <row r="474" spans="2:6" x14ac:dyDescent="0.25">
      <c r="B474" s="1"/>
      <c r="C474" s="1"/>
      <c r="D474" s="1"/>
      <c r="E474" s="1"/>
      <c r="F474" s="1"/>
    </row>
    <row r="475" spans="2:6" x14ac:dyDescent="0.25">
      <c r="B475" s="1"/>
      <c r="C475" s="1"/>
      <c r="D475" s="1"/>
      <c r="E475" s="1"/>
      <c r="F475" s="1"/>
    </row>
    <row r="476" spans="2:6" x14ac:dyDescent="0.25">
      <c r="B476" s="1"/>
      <c r="C476" s="1"/>
      <c r="D476" s="1"/>
      <c r="E476" s="1"/>
      <c r="F476" s="1"/>
    </row>
    <row r="477" spans="2:6" x14ac:dyDescent="0.25">
      <c r="B477" s="1"/>
      <c r="C477" s="1"/>
      <c r="D477" s="1"/>
      <c r="E477" s="1"/>
      <c r="F477" s="1"/>
    </row>
    <row r="478" spans="2:6" x14ac:dyDescent="0.25">
      <c r="B478" s="1"/>
      <c r="C478" s="1"/>
      <c r="D478" s="1"/>
      <c r="E478" s="1"/>
      <c r="F478" s="1"/>
    </row>
    <row r="479" spans="2:6" x14ac:dyDescent="0.25">
      <c r="B479" s="1"/>
      <c r="C479" s="1"/>
      <c r="D479" s="1"/>
      <c r="E479" s="1"/>
      <c r="F479" s="1"/>
    </row>
    <row r="480" spans="2:6" x14ac:dyDescent="0.25">
      <c r="B480" s="1"/>
      <c r="C480" s="1"/>
      <c r="D480" s="1"/>
      <c r="E480" s="1"/>
      <c r="F480" s="1"/>
    </row>
    <row r="481" spans="2:6" x14ac:dyDescent="0.25">
      <c r="B481" s="1"/>
      <c r="C481" s="1"/>
      <c r="D481" s="1"/>
      <c r="E481" s="1"/>
      <c r="F481" s="1"/>
    </row>
    <row r="482" spans="2:6" x14ac:dyDescent="0.25">
      <c r="B482" s="1"/>
      <c r="C482" s="1"/>
      <c r="D482" s="1"/>
      <c r="E482" s="1"/>
      <c r="F482" s="1"/>
    </row>
    <row r="483" spans="2:6" x14ac:dyDescent="0.25">
      <c r="B483" s="1"/>
      <c r="C483" s="1"/>
      <c r="D483" s="1"/>
      <c r="E483" s="1"/>
      <c r="F483" s="1"/>
    </row>
    <row r="484" spans="2:6" x14ac:dyDescent="0.25">
      <c r="B484" s="1"/>
      <c r="C484" s="1"/>
      <c r="D484" s="1"/>
      <c r="E484" s="1"/>
      <c r="F484" s="1"/>
    </row>
    <row r="485" spans="2:6" x14ac:dyDescent="0.25">
      <c r="B485" s="1"/>
      <c r="C485" s="1"/>
      <c r="D485" s="1"/>
      <c r="E485" s="1"/>
      <c r="F485" s="1"/>
    </row>
    <row r="486" spans="2:6" x14ac:dyDescent="0.25">
      <c r="B486" s="1"/>
      <c r="C486" s="1"/>
      <c r="D486" s="1"/>
      <c r="E486" s="1"/>
      <c r="F486" s="1"/>
    </row>
    <row r="487" spans="2:6" x14ac:dyDescent="0.25">
      <c r="B487" s="1"/>
      <c r="C487" s="1"/>
      <c r="D487" s="1"/>
      <c r="E487" s="1"/>
      <c r="F487" s="1"/>
    </row>
    <row r="488" spans="2:6" x14ac:dyDescent="0.25">
      <c r="B488" s="1"/>
      <c r="C488" s="1"/>
      <c r="D488" s="1"/>
      <c r="E488" s="1"/>
      <c r="F488" s="1"/>
    </row>
    <row r="489" spans="2:6" x14ac:dyDescent="0.25">
      <c r="B489" s="1"/>
      <c r="C489" s="1"/>
      <c r="D489" s="1"/>
      <c r="E489" s="1"/>
      <c r="F489" s="1"/>
    </row>
    <row r="490" spans="2:6" x14ac:dyDescent="0.25">
      <c r="B490" s="1"/>
      <c r="C490" s="1"/>
      <c r="D490" s="1"/>
      <c r="E490" s="1"/>
      <c r="F490" s="1"/>
    </row>
    <row r="491" spans="2:6" x14ac:dyDescent="0.25">
      <c r="B491" s="1"/>
      <c r="C491" s="1"/>
      <c r="D491" s="1"/>
      <c r="E491" s="1"/>
      <c r="F491" s="1"/>
    </row>
    <row r="492" spans="2:6" x14ac:dyDescent="0.25">
      <c r="B492" s="1"/>
      <c r="C492" s="1"/>
      <c r="D492" s="1"/>
      <c r="E492" s="1"/>
      <c r="F492" s="1"/>
    </row>
    <row r="493" spans="2:6" x14ac:dyDescent="0.25">
      <c r="B493" s="1"/>
      <c r="C493" s="1"/>
      <c r="D493" s="1"/>
      <c r="E493" s="1"/>
      <c r="F493" s="1"/>
    </row>
    <row r="494" spans="2:6" x14ac:dyDescent="0.25">
      <c r="B494" s="1"/>
      <c r="C494" s="1"/>
      <c r="D494" s="1"/>
      <c r="E494" s="1"/>
      <c r="F494" s="1"/>
    </row>
    <row r="495" spans="2:6" x14ac:dyDescent="0.25">
      <c r="B495" s="1"/>
      <c r="C495" s="1"/>
      <c r="D495" s="1"/>
      <c r="E495" s="1"/>
      <c r="F495" s="1"/>
    </row>
    <row r="496" spans="2:6" x14ac:dyDescent="0.25">
      <c r="B496" s="1"/>
      <c r="C496" s="1"/>
      <c r="D496" s="1"/>
      <c r="E496" s="1"/>
      <c r="F496" s="1"/>
    </row>
    <row r="497" spans="2:6" x14ac:dyDescent="0.25">
      <c r="B497" s="1"/>
      <c r="C497" s="1"/>
      <c r="D497" s="1"/>
      <c r="E497" s="1"/>
      <c r="F497" s="1"/>
    </row>
    <row r="498" spans="2:6" x14ac:dyDescent="0.25">
      <c r="B498" s="1"/>
      <c r="C498" s="1"/>
      <c r="D498" s="1"/>
      <c r="E498" s="1"/>
      <c r="F498" s="1"/>
    </row>
    <row r="499" spans="2:6" x14ac:dyDescent="0.25">
      <c r="B499" s="1"/>
      <c r="C499" s="1"/>
      <c r="D499" s="1"/>
      <c r="E499" s="1"/>
      <c r="F499" s="1"/>
    </row>
    <row r="500" spans="2:6" x14ac:dyDescent="0.25">
      <c r="B500" s="1"/>
      <c r="C500" s="1"/>
      <c r="D500" s="1"/>
      <c r="E500" s="1"/>
      <c r="F500" s="1"/>
    </row>
    <row r="501" spans="2:6" x14ac:dyDescent="0.25">
      <c r="B501" s="1"/>
      <c r="C501" s="1"/>
      <c r="D501" s="1"/>
      <c r="E501" s="1"/>
      <c r="F501" s="1"/>
    </row>
    <row r="502" spans="2:6" x14ac:dyDescent="0.25">
      <c r="B502" s="1"/>
      <c r="C502" s="1"/>
      <c r="D502" s="1"/>
      <c r="E502" s="1"/>
      <c r="F502" s="1"/>
    </row>
    <row r="503" spans="2:6" x14ac:dyDescent="0.25">
      <c r="B503" s="1"/>
      <c r="C503" s="1"/>
      <c r="D503" s="1"/>
      <c r="E503" s="1"/>
      <c r="F503" s="1"/>
    </row>
    <row r="504" spans="2:6" x14ac:dyDescent="0.25">
      <c r="B504" s="1"/>
      <c r="C504" s="1"/>
      <c r="D504" s="1"/>
      <c r="E504" s="1"/>
      <c r="F504" s="1"/>
    </row>
    <row r="505" spans="2:6" x14ac:dyDescent="0.25">
      <c r="B505" s="1"/>
      <c r="C505" s="1"/>
      <c r="D505" s="1"/>
      <c r="E505" s="1"/>
      <c r="F505" s="1"/>
    </row>
    <row r="506" spans="2:6" x14ac:dyDescent="0.25">
      <c r="B506" s="1"/>
      <c r="C506" s="1"/>
      <c r="D506" s="1"/>
      <c r="E506" s="1"/>
      <c r="F506" s="1"/>
    </row>
    <row r="507" spans="2:6" x14ac:dyDescent="0.25">
      <c r="B507" s="1"/>
      <c r="C507" s="1"/>
      <c r="D507" s="1"/>
      <c r="E507" s="1"/>
      <c r="F507" s="1"/>
    </row>
    <row r="508" spans="2:6" x14ac:dyDescent="0.25">
      <c r="B508" s="1"/>
      <c r="C508" s="1"/>
      <c r="D508" s="1"/>
      <c r="E508" s="1"/>
      <c r="F508" s="1"/>
    </row>
    <row r="509" spans="2:6" x14ac:dyDescent="0.25">
      <c r="B509" s="1"/>
      <c r="C509" s="1"/>
      <c r="D509" s="1"/>
      <c r="E509" s="1"/>
      <c r="F509" s="1"/>
    </row>
    <row r="510" spans="2:6" x14ac:dyDescent="0.25">
      <c r="B510" s="1"/>
      <c r="C510" s="1"/>
      <c r="D510" s="1"/>
      <c r="E510" s="1"/>
      <c r="F510" s="1"/>
    </row>
    <row r="511" spans="2:6" x14ac:dyDescent="0.25">
      <c r="B511" s="1"/>
      <c r="C511" s="1"/>
      <c r="D511" s="1"/>
      <c r="E511" s="1"/>
      <c r="F511" s="1"/>
    </row>
    <row r="512" spans="2:6" x14ac:dyDescent="0.25">
      <c r="B512" s="1"/>
      <c r="C512" s="1"/>
      <c r="D512" s="1"/>
      <c r="E512" s="1"/>
      <c r="F512" s="1"/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1"/>
      <c r="C514" s="1"/>
      <c r="D514" s="1"/>
      <c r="E514" s="1"/>
      <c r="F514" s="1"/>
    </row>
    <row r="515" spans="2:6" x14ac:dyDescent="0.25">
      <c r="B515" s="1"/>
      <c r="C515" s="1"/>
      <c r="D515" s="1"/>
      <c r="E515" s="1"/>
      <c r="F515" s="1"/>
    </row>
    <row r="516" spans="2:6" x14ac:dyDescent="0.25">
      <c r="B516" s="1"/>
      <c r="C516" s="1"/>
      <c r="D516" s="1"/>
      <c r="E516" s="1"/>
      <c r="F516" s="1"/>
    </row>
    <row r="517" spans="2:6" x14ac:dyDescent="0.25">
      <c r="B517" s="1"/>
      <c r="C517" s="1"/>
      <c r="D517" s="1"/>
      <c r="E517" s="1"/>
      <c r="F517" s="1"/>
    </row>
    <row r="518" spans="2:6" x14ac:dyDescent="0.25">
      <c r="B518" s="1"/>
      <c r="C518" s="1"/>
      <c r="D518" s="1"/>
      <c r="E518" s="1"/>
      <c r="F518" s="1"/>
    </row>
    <row r="519" spans="2:6" x14ac:dyDescent="0.25">
      <c r="B519" s="1"/>
      <c r="C519" s="1"/>
      <c r="D519" s="1"/>
      <c r="E519" s="1"/>
      <c r="F519" s="1"/>
    </row>
    <row r="520" spans="2:6" x14ac:dyDescent="0.25">
      <c r="B520" s="1"/>
      <c r="C520" s="1"/>
      <c r="D520" s="1"/>
      <c r="E520" s="1"/>
      <c r="F520" s="1"/>
    </row>
    <row r="521" spans="2:6" x14ac:dyDescent="0.25">
      <c r="B521" s="1"/>
      <c r="C521" s="1"/>
      <c r="D521" s="1"/>
      <c r="E521" s="1"/>
      <c r="F521" s="1"/>
    </row>
    <row r="522" spans="2:6" x14ac:dyDescent="0.25">
      <c r="B522" s="1"/>
      <c r="C522" s="1"/>
      <c r="D522" s="1"/>
      <c r="E522" s="1"/>
      <c r="F522" s="1"/>
    </row>
    <row r="523" spans="2:6" x14ac:dyDescent="0.25">
      <c r="B523" s="1"/>
      <c r="C523" s="1"/>
      <c r="D523" s="1"/>
      <c r="E523" s="1"/>
      <c r="F523" s="1"/>
    </row>
    <row r="524" spans="2:6" x14ac:dyDescent="0.25">
      <c r="B524" s="1"/>
      <c r="C524" s="1"/>
      <c r="D524" s="1"/>
      <c r="E524" s="1"/>
      <c r="F524" s="1"/>
    </row>
    <row r="525" spans="2:6" x14ac:dyDescent="0.25">
      <c r="B525" s="1"/>
      <c r="C525" s="1"/>
      <c r="D525" s="1"/>
      <c r="E525" s="1"/>
      <c r="F525" s="1"/>
    </row>
    <row r="526" spans="2:6" x14ac:dyDescent="0.25">
      <c r="B526" s="1"/>
      <c r="C526" s="1"/>
      <c r="D526" s="1"/>
      <c r="E526" s="1"/>
      <c r="F526" s="1"/>
    </row>
    <row r="527" spans="2:6" x14ac:dyDescent="0.25">
      <c r="B527" s="1"/>
      <c r="C527" s="1"/>
      <c r="D527" s="1"/>
      <c r="E527" s="1"/>
      <c r="F527" s="1"/>
    </row>
    <row r="528" spans="2:6" x14ac:dyDescent="0.25">
      <c r="B528" s="1"/>
      <c r="C528" s="1"/>
      <c r="D528" s="1"/>
      <c r="E528" s="1"/>
      <c r="F528" s="1"/>
    </row>
    <row r="529" spans="2:6" x14ac:dyDescent="0.25">
      <c r="B529" s="1"/>
      <c r="C529" s="1"/>
      <c r="D529" s="1"/>
      <c r="E529" s="1"/>
      <c r="F529" s="1"/>
    </row>
    <row r="530" spans="2:6" x14ac:dyDescent="0.25">
      <c r="B530" s="1"/>
      <c r="C530" s="1"/>
      <c r="D530" s="1"/>
      <c r="E530" s="1"/>
      <c r="F530" s="1"/>
    </row>
    <row r="531" spans="2:6" x14ac:dyDescent="0.25">
      <c r="B531" s="1"/>
      <c r="C531" s="1"/>
      <c r="D531" s="1"/>
      <c r="E531" s="1"/>
      <c r="F531" s="1"/>
    </row>
    <row r="532" spans="2:6" x14ac:dyDescent="0.25">
      <c r="B532" s="1"/>
      <c r="C532" s="1"/>
      <c r="D532" s="1"/>
      <c r="E532" s="1"/>
      <c r="F532" s="1"/>
    </row>
    <row r="533" spans="2:6" x14ac:dyDescent="0.25">
      <c r="B533" s="1"/>
      <c r="C533" s="1"/>
      <c r="D533" s="1"/>
      <c r="E533" s="1"/>
      <c r="F533" s="1"/>
    </row>
    <row r="534" spans="2:6" x14ac:dyDescent="0.25">
      <c r="B534" s="1"/>
      <c r="C534" s="1"/>
      <c r="D534" s="1"/>
      <c r="E534" s="1"/>
      <c r="F534" s="1"/>
    </row>
    <row r="535" spans="2:6" x14ac:dyDescent="0.25">
      <c r="B535" s="1"/>
      <c r="C535" s="1"/>
      <c r="D535" s="1"/>
      <c r="E535" s="1"/>
      <c r="F535" s="1"/>
    </row>
    <row r="536" spans="2:6" x14ac:dyDescent="0.25">
      <c r="B536" s="1"/>
      <c r="C536" s="1"/>
      <c r="D536" s="1"/>
      <c r="E536" s="1"/>
      <c r="F536" s="1"/>
    </row>
    <row r="537" spans="2:6" x14ac:dyDescent="0.25">
      <c r="B537" s="1"/>
      <c r="C537" s="1"/>
      <c r="D537" s="1"/>
      <c r="E537" s="1"/>
      <c r="F537" s="1"/>
    </row>
    <row r="538" spans="2:6" x14ac:dyDescent="0.25">
      <c r="B538" s="1"/>
      <c r="C538" s="1"/>
      <c r="D538" s="1"/>
      <c r="E538" s="1"/>
      <c r="F538" s="1"/>
    </row>
    <row r="539" spans="2:6" x14ac:dyDescent="0.25">
      <c r="B539" s="1"/>
      <c r="C539" s="1"/>
      <c r="D539" s="1"/>
      <c r="E539" s="1"/>
      <c r="F539" s="1"/>
    </row>
    <row r="540" spans="2:6" x14ac:dyDescent="0.25">
      <c r="B540" s="1"/>
      <c r="C540" s="1"/>
      <c r="D540" s="1"/>
      <c r="E540" s="1"/>
      <c r="F540" s="1"/>
    </row>
    <row r="541" spans="2:6" x14ac:dyDescent="0.25">
      <c r="B541" s="1"/>
      <c r="C541" s="1"/>
      <c r="D541" s="1"/>
      <c r="E541" s="1"/>
      <c r="F541" s="1"/>
    </row>
    <row r="542" spans="2:6" x14ac:dyDescent="0.25">
      <c r="B542" s="1"/>
      <c r="C542" s="1"/>
      <c r="D542" s="1"/>
      <c r="E542" s="1"/>
      <c r="F542" s="1"/>
    </row>
    <row r="543" spans="2:6" x14ac:dyDescent="0.25">
      <c r="B543" s="1"/>
      <c r="C543" s="1"/>
      <c r="D543" s="1"/>
      <c r="E543" s="1"/>
      <c r="F543" s="1"/>
    </row>
    <row r="544" spans="2:6" x14ac:dyDescent="0.25">
      <c r="B544" s="1"/>
      <c r="C544" s="1"/>
      <c r="D544" s="1"/>
      <c r="E544" s="1"/>
      <c r="F544" s="1"/>
    </row>
    <row r="545" spans="2:6" x14ac:dyDescent="0.25">
      <c r="B545" s="1"/>
      <c r="C545" s="1"/>
      <c r="D545" s="1"/>
      <c r="E545" s="1"/>
      <c r="F545" s="1"/>
    </row>
    <row r="546" spans="2:6" x14ac:dyDescent="0.25">
      <c r="B546" s="1"/>
      <c r="C546" s="1"/>
      <c r="D546" s="1"/>
      <c r="E546" s="1"/>
      <c r="F546" s="1"/>
    </row>
    <row r="547" spans="2:6" x14ac:dyDescent="0.25">
      <c r="B547" s="1"/>
      <c r="C547" s="1"/>
      <c r="D547" s="1"/>
      <c r="E547" s="1"/>
      <c r="F547" s="1"/>
    </row>
    <row r="548" spans="2:6" x14ac:dyDescent="0.25">
      <c r="B548" s="1"/>
      <c r="C548" s="1"/>
      <c r="D548" s="1"/>
      <c r="E548" s="1"/>
      <c r="F548" s="1"/>
    </row>
    <row r="549" spans="2:6" x14ac:dyDescent="0.25">
      <c r="B549" s="1"/>
      <c r="C549" s="1"/>
      <c r="D549" s="1"/>
      <c r="E549" s="1"/>
      <c r="F549" s="1"/>
    </row>
    <row r="550" spans="2:6" x14ac:dyDescent="0.25">
      <c r="B550" s="1"/>
      <c r="C550" s="1"/>
      <c r="D550" s="1"/>
      <c r="E550" s="1"/>
      <c r="F550" s="1"/>
    </row>
    <row r="551" spans="2:6" x14ac:dyDescent="0.25">
      <c r="B551" s="1"/>
      <c r="C551" s="1"/>
      <c r="D551" s="1"/>
      <c r="E551" s="1"/>
      <c r="F551" s="1"/>
    </row>
    <row r="552" spans="2:6" x14ac:dyDescent="0.25">
      <c r="B552" s="1"/>
      <c r="C552" s="1"/>
      <c r="D552" s="1"/>
      <c r="E552" s="1"/>
      <c r="F552" s="1"/>
    </row>
    <row r="553" spans="2:6" x14ac:dyDescent="0.25">
      <c r="B553" s="1"/>
      <c r="C553" s="1"/>
      <c r="D553" s="1"/>
      <c r="E553" s="1"/>
      <c r="F553" s="1"/>
    </row>
    <row r="554" spans="2:6" x14ac:dyDescent="0.25">
      <c r="B554" s="1"/>
      <c r="C554" s="1"/>
      <c r="D554" s="1"/>
      <c r="E554" s="1"/>
      <c r="F554" s="1"/>
    </row>
    <row r="555" spans="2:6" x14ac:dyDescent="0.25">
      <c r="B555" s="1"/>
      <c r="C555" s="1"/>
      <c r="D555" s="1"/>
      <c r="E555" s="1"/>
      <c r="F555" s="1"/>
    </row>
    <row r="556" spans="2:6" x14ac:dyDescent="0.25">
      <c r="B556" s="1"/>
      <c r="C556" s="1"/>
      <c r="D556" s="1"/>
      <c r="E556" s="1"/>
      <c r="F556" s="1"/>
    </row>
    <row r="557" spans="2:6" x14ac:dyDescent="0.25">
      <c r="B557" s="1"/>
      <c r="C557" s="1"/>
      <c r="D557" s="1"/>
      <c r="E557" s="1"/>
      <c r="F557" s="1"/>
    </row>
    <row r="558" spans="2:6" x14ac:dyDescent="0.25">
      <c r="B558" s="1"/>
      <c r="C558" s="1"/>
      <c r="D558" s="1"/>
      <c r="E558" s="1"/>
      <c r="F558" s="1"/>
    </row>
    <row r="559" spans="2:6" x14ac:dyDescent="0.25">
      <c r="B559" s="1"/>
      <c r="C559" s="1"/>
      <c r="D559" s="1"/>
      <c r="E559" s="1"/>
      <c r="F559" s="1"/>
    </row>
    <row r="560" spans="2:6" x14ac:dyDescent="0.25">
      <c r="B560" s="1"/>
      <c r="C560" s="1"/>
      <c r="D560" s="1"/>
      <c r="E560" s="1"/>
      <c r="F560" s="1"/>
    </row>
    <row r="561" spans="2:6" x14ac:dyDescent="0.25">
      <c r="B561" s="1"/>
      <c r="C561" s="1"/>
      <c r="D561" s="1"/>
      <c r="E561" s="1"/>
      <c r="F561" s="1"/>
    </row>
    <row r="562" spans="2:6" x14ac:dyDescent="0.25">
      <c r="B562" s="1"/>
      <c r="C562" s="1"/>
      <c r="D562" s="1"/>
      <c r="E562" s="1"/>
      <c r="F562" s="1"/>
    </row>
    <row r="563" spans="2:6" x14ac:dyDescent="0.25">
      <c r="B563" s="1"/>
      <c r="C563" s="1"/>
      <c r="D563" s="1"/>
      <c r="E563" s="1"/>
      <c r="F563" s="1"/>
    </row>
    <row r="564" spans="2:6" x14ac:dyDescent="0.25">
      <c r="B564" s="1"/>
      <c r="C564" s="1"/>
      <c r="D564" s="1"/>
      <c r="E564" s="1"/>
      <c r="F564" s="1"/>
    </row>
    <row r="565" spans="2:6" x14ac:dyDescent="0.25">
      <c r="B565" s="1"/>
      <c r="C565" s="1"/>
      <c r="D565" s="1"/>
      <c r="E565" s="1"/>
      <c r="F565" s="1"/>
    </row>
    <row r="566" spans="2:6" x14ac:dyDescent="0.25">
      <c r="B566" s="1"/>
      <c r="C566" s="1"/>
      <c r="D566" s="1"/>
      <c r="E566" s="1"/>
      <c r="F566" s="1"/>
    </row>
    <row r="567" spans="2:6" x14ac:dyDescent="0.25">
      <c r="B567" s="1"/>
      <c r="C567" s="1"/>
      <c r="D567" s="1"/>
      <c r="E567" s="1"/>
      <c r="F567" s="1"/>
    </row>
    <row r="568" spans="2:6" x14ac:dyDescent="0.25">
      <c r="B568" s="1"/>
      <c r="C568" s="1"/>
      <c r="D568" s="1"/>
      <c r="E568" s="1"/>
      <c r="F568" s="1"/>
    </row>
    <row r="569" spans="2:6" x14ac:dyDescent="0.25">
      <c r="B569" s="1"/>
      <c r="C569" s="1"/>
      <c r="D569" s="1"/>
      <c r="E569" s="1"/>
      <c r="F569" s="1"/>
    </row>
    <row r="570" spans="2:6" x14ac:dyDescent="0.25">
      <c r="B570" s="1"/>
      <c r="C570" s="1"/>
      <c r="D570" s="1"/>
      <c r="E570" s="1"/>
      <c r="F570" s="1"/>
    </row>
    <row r="571" spans="2:6" x14ac:dyDescent="0.25">
      <c r="B571" s="1"/>
      <c r="C571" s="1"/>
      <c r="D571" s="1"/>
      <c r="E571" s="1"/>
      <c r="F571" s="1"/>
    </row>
    <row r="572" spans="2:6" x14ac:dyDescent="0.25">
      <c r="B572" s="1"/>
      <c r="C572" s="1"/>
      <c r="D572" s="1"/>
      <c r="E572" s="1"/>
      <c r="F572" s="1"/>
    </row>
    <row r="573" spans="2:6" x14ac:dyDescent="0.25">
      <c r="B573" s="1"/>
      <c r="C573" s="1"/>
      <c r="D573" s="1"/>
      <c r="E573" s="1"/>
      <c r="F573" s="1"/>
    </row>
    <row r="574" spans="2:6" x14ac:dyDescent="0.25">
      <c r="B574" s="1"/>
      <c r="C574" s="1"/>
      <c r="D574" s="1"/>
      <c r="E574" s="1"/>
      <c r="F574" s="1"/>
    </row>
    <row r="575" spans="2:6" x14ac:dyDescent="0.25">
      <c r="B575" s="1"/>
      <c r="C575" s="1"/>
      <c r="D575" s="1"/>
      <c r="E575" s="1"/>
      <c r="F575" s="1"/>
    </row>
    <row r="576" spans="2:6" x14ac:dyDescent="0.25">
      <c r="B576" s="1"/>
      <c r="C576" s="1"/>
      <c r="D576" s="1"/>
      <c r="E576" s="1"/>
      <c r="F576" s="1"/>
    </row>
    <row r="577" spans="2:6" x14ac:dyDescent="0.25">
      <c r="B577" s="1"/>
      <c r="C577" s="1"/>
      <c r="D577" s="1"/>
      <c r="E577" s="1"/>
      <c r="F577" s="1"/>
    </row>
    <row r="578" spans="2:6" x14ac:dyDescent="0.25">
      <c r="B578" s="1"/>
      <c r="C578" s="1"/>
      <c r="D578" s="1"/>
      <c r="E578" s="1"/>
      <c r="F578" s="1"/>
    </row>
    <row r="579" spans="2:6" x14ac:dyDescent="0.25">
      <c r="B579" s="1"/>
      <c r="C579" s="1"/>
      <c r="D579" s="1"/>
      <c r="E579" s="1"/>
      <c r="F579" s="1"/>
    </row>
    <row r="580" spans="2:6" x14ac:dyDescent="0.25">
      <c r="B580" s="1"/>
      <c r="C580" s="1"/>
      <c r="D580" s="1"/>
      <c r="E580" s="1"/>
      <c r="F580" s="1"/>
    </row>
    <row r="581" spans="2:6" x14ac:dyDescent="0.25">
      <c r="B581" s="1"/>
      <c r="C581" s="1"/>
      <c r="D581" s="1"/>
      <c r="E581" s="1"/>
      <c r="F581" s="1"/>
    </row>
    <row r="582" spans="2:6" x14ac:dyDescent="0.25">
      <c r="B582" s="1"/>
      <c r="C582" s="1"/>
      <c r="D582" s="1"/>
      <c r="E582" s="1"/>
      <c r="F582" s="1"/>
    </row>
    <row r="583" spans="2:6" x14ac:dyDescent="0.25">
      <c r="B583" s="1"/>
      <c r="C583" s="1"/>
      <c r="D583" s="1"/>
      <c r="E583" s="1"/>
      <c r="F583" s="1"/>
    </row>
    <row r="584" spans="2:6" x14ac:dyDescent="0.25">
      <c r="B584" s="1"/>
      <c r="C584" s="1"/>
      <c r="D584" s="1"/>
      <c r="E584" s="1"/>
      <c r="F584" s="1"/>
    </row>
    <row r="585" spans="2:6" x14ac:dyDescent="0.25">
      <c r="B585" s="1"/>
      <c r="C585" s="1"/>
      <c r="D585" s="1"/>
      <c r="E585" s="1"/>
      <c r="F585" s="1"/>
    </row>
    <row r="586" spans="2:6" x14ac:dyDescent="0.25">
      <c r="B586" s="1"/>
      <c r="C586" s="1"/>
      <c r="D586" s="1"/>
      <c r="E586" s="1"/>
      <c r="F586" s="1"/>
    </row>
    <row r="587" spans="2:6" x14ac:dyDescent="0.25">
      <c r="B587" s="1"/>
      <c r="C587" s="1"/>
      <c r="D587" s="1"/>
      <c r="E587" s="1"/>
      <c r="F587" s="1"/>
    </row>
    <row r="588" spans="2:6" x14ac:dyDescent="0.25">
      <c r="B588" s="1"/>
      <c r="C588" s="1"/>
      <c r="D588" s="1"/>
      <c r="E588" s="1"/>
      <c r="F588" s="1"/>
    </row>
    <row r="589" spans="2:6" x14ac:dyDescent="0.25">
      <c r="B589" s="1"/>
      <c r="C589" s="1"/>
      <c r="D589" s="1"/>
      <c r="E589" s="1"/>
      <c r="F589" s="1"/>
    </row>
    <row r="590" spans="2:6" x14ac:dyDescent="0.25">
      <c r="B590" s="1"/>
      <c r="C590" s="1"/>
      <c r="D590" s="1"/>
      <c r="E590" s="1"/>
      <c r="F590" s="1"/>
    </row>
    <row r="591" spans="2:6" x14ac:dyDescent="0.25">
      <c r="B591" s="1"/>
      <c r="C591" s="1"/>
      <c r="D591" s="1"/>
      <c r="E591" s="1"/>
      <c r="F591" s="1"/>
    </row>
    <row r="592" spans="2:6" x14ac:dyDescent="0.25">
      <c r="B592" s="1"/>
      <c r="C592" s="1"/>
      <c r="D592" s="1"/>
      <c r="E592" s="1"/>
      <c r="F592" s="1"/>
    </row>
    <row r="593" spans="2:6" x14ac:dyDescent="0.25">
      <c r="B593" s="1"/>
      <c r="C593" s="1"/>
      <c r="D593" s="1"/>
      <c r="E593" s="1"/>
      <c r="F593" s="1"/>
    </row>
    <row r="594" spans="2:6" x14ac:dyDescent="0.25">
      <c r="B594" s="1"/>
      <c r="C594" s="1"/>
      <c r="D594" s="1"/>
      <c r="E594" s="1"/>
      <c r="F594" s="1"/>
    </row>
    <row r="595" spans="2:6" x14ac:dyDescent="0.25">
      <c r="B595" s="1"/>
      <c r="C595" s="1"/>
      <c r="D595" s="1"/>
      <c r="E595" s="1"/>
      <c r="F595" s="1"/>
    </row>
    <row r="596" spans="2:6" x14ac:dyDescent="0.25">
      <c r="B596" s="1"/>
      <c r="C596" s="1"/>
      <c r="D596" s="1"/>
      <c r="E596" s="1"/>
      <c r="F596" s="1"/>
    </row>
    <row r="597" spans="2:6" x14ac:dyDescent="0.25">
      <c r="B597" s="1"/>
      <c r="C597" s="1"/>
      <c r="D597" s="1"/>
      <c r="E597" s="1"/>
      <c r="F597" s="1"/>
    </row>
    <row r="598" spans="2:6" x14ac:dyDescent="0.25">
      <c r="B598" s="1"/>
      <c r="C598" s="1"/>
      <c r="D598" s="1"/>
      <c r="E598" s="1"/>
      <c r="F598" s="1"/>
    </row>
    <row r="599" spans="2:6" x14ac:dyDescent="0.25">
      <c r="B599" s="1"/>
      <c r="C599" s="1"/>
      <c r="D599" s="1"/>
      <c r="E599" s="1"/>
      <c r="F599" s="1"/>
    </row>
    <row r="600" spans="2:6" x14ac:dyDescent="0.25">
      <c r="B600" s="1"/>
      <c r="C600" s="1"/>
      <c r="D600" s="1"/>
      <c r="E600" s="1"/>
      <c r="F600" s="1"/>
    </row>
    <row r="601" spans="2:6" x14ac:dyDescent="0.25">
      <c r="B601" s="1"/>
      <c r="C601" s="1"/>
      <c r="D601" s="1"/>
      <c r="E601" s="1"/>
      <c r="F601" s="1"/>
    </row>
    <row r="602" spans="2:6" x14ac:dyDescent="0.25">
      <c r="B602" s="1"/>
      <c r="C602" s="1"/>
      <c r="D602" s="1"/>
      <c r="E602" s="1"/>
      <c r="F602" s="1"/>
    </row>
    <row r="603" spans="2:6" x14ac:dyDescent="0.25">
      <c r="B603" s="1"/>
      <c r="C603" s="1"/>
      <c r="D603" s="1"/>
      <c r="E603" s="1"/>
      <c r="F603" s="1"/>
    </row>
    <row r="604" spans="2:6" x14ac:dyDescent="0.25">
      <c r="B604" s="1"/>
      <c r="C604" s="1"/>
      <c r="D604" s="1"/>
      <c r="E604" s="1"/>
      <c r="F604" s="1"/>
    </row>
    <row r="605" spans="2:6" x14ac:dyDescent="0.25">
      <c r="B605" s="1"/>
      <c r="C605" s="1"/>
      <c r="D605" s="1"/>
      <c r="E605" s="1"/>
      <c r="F605" s="1"/>
    </row>
    <row r="606" spans="2:6" x14ac:dyDescent="0.25">
      <c r="B606" s="1"/>
      <c r="C606" s="1"/>
      <c r="D606" s="1"/>
      <c r="E606" s="1"/>
      <c r="F606" s="1"/>
    </row>
    <row r="607" spans="2:6" x14ac:dyDescent="0.25">
      <c r="B607" s="1"/>
      <c r="C607" s="1"/>
      <c r="D607" s="1"/>
      <c r="E607" s="1"/>
      <c r="F607" s="1"/>
    </row>
    <row r="608" spans="2:6" x14ac:dyDescent="0.25">
      <c r="B608" s="1"/>
      <c r="C608" s="1"/>
      <c r="D608" s="1"/>
      <c r="E608" s="1"/>
      <c r="F608" s="1"/>
    </row>
    <row r="609" spans="2:6" x14ac:dyDescent="0.25">
      <c r="B609" s="1"/>
      <c r="C609" s="1"/>
      <c r="D609" s="1"/>
      <c r="E609" s="1"/>
      <c r="F609" s="1"/>
    </row>
    <row r="610" spans="2:6" x14ac:dyDescent="0.25">
      <c r="B610" s="1"/>
      <c r="C610" s="1"/>
      <c r="D610" s="1"/>
      <c r="E610" s="1"/>
      <c r="F610" s="1"/>
    </row>
    <row r="611" spans="2:6" x14ac:dyDescent="0.25">
      <c r="B611" s="1"/>
      <c r="C611" s="1"/>
      <c r="D611" s="1"/>
      <c r="E611" s="1"/>
      <c r="F611" s="1"/>
    </row>
    <row r="612" spans="2:6" x14ac:dyDescent="0.25">
      <c r="B612" s="1"/>
      <c r="C612" s="1"/>
      <c r="D612" s="1"/>
      <c r="E612" s="1"/>
      <c r="F612" s="1"/>
    </row>
    <row r="613" spans="2:6" x14ac:dyDescent="0.25">
      <c r="B613" s="1"/>
      <c r="C613" s="1"/>
      <c r="D613" s="1"/>
      <c r="E613" s="1"/>
      <c r="F613" s="1"/>
    </row>
    <row r="614" spans="2:6" x14ac:dyDescent="0.25">
      <c r="B614" s="1"/>
      <c r="C614" s="1"/>
      <c r="D614" s="1"/>
      <c r="E614" s="1"/>
      <c r="F614" s="1"/>
    </row>
    <row r="615" spans="2:6" x14ac:dyDescent="0.25">
      <c r="B615" s="1"/>
      <c r="C615" s="1"/>
      <c r="D615" s="1"/>
      <c r="E615" s="1"/>
      <c r="F615" s="1"/>
    </row>
    <row r="616" spans="2:6" x14ac:dyDescent="0.25">
      <c r="B616" s="1"/>
      <c r="C616" s="1"/>
      <c r="D616" s="1"/>
      <c r="E616" s="1"/>
      <c r="F616" s="1"/>
    </row>
    <row r="617" spans="2:6" x14ac:dyDescent="0.25">
      <c r="B617" s="1"/>
      <c r="C617" s="1"/>
      <c r="D617" s="1"/>
      <c r="E617" s="1"/>
      <c r="F617" s="1"/>
    </row>
    <row r="618" spans="2:6" x14ac:dyDescent="0.25">
      <c r="B618" s="1"/>
      <c r="C618" s="1"/>
      <c r="D618" s="1"/>
      <c r="E618" s="1"/>
      <c r="F618" s="1"/>
    </row>
    <row r="619" spans="2:6" x14ac:dyDescent="0.25">
      <c r="B619" s="1"/>
      <c r="C619" s="1"/>
      <c r="D619" s="1"/>
      <c r="E619" s="1"/>
      <c r="F619" s="1"/>
    </row>
    <row r="620" spans="2:6" x14ac:dyDescent="0.25">
      <c r="B620" s="1"/>
      <c r="C620" s="1"/>
      <c r="D620" s="1"/>
      <c r="E620" s="1"/>
      <c r="F620" s="1"/>
    </row>
    <row r="621" spans="2:6" x14ac:dyDescent="0.25">
      <c r="B621" s="1"/>
      <c r="C621" s="1"/>
      <c r="D621" s="1"/>
      <c r="E621" s="1"/>
      <c r="F621" s="1"/>
    </row>
    <row r="622" spans="2:6" x14ac:dyDescent="0.25">
      <c r="B622" s="1"/>
      <c r="C622" s="1"/>
      <c r="D622" s="1"/>
      <c r="E622" s="1"/>
      <c r="F622" s="1"/>
    </row>
    <row r="623" spans="2:6" x14ac:dyDescent="0.25">
      <c r="B623" s="1"/>
      <c r="C623" s="1"/>
      <c r="D623" s="1"/>
      <c r="E623" s="1"/>
      <c r="F623" s="1"/>
    </row>
    <row r="624" spans="2:6" x14ac:dyDescent="0.25">
      <c r="B624" s="1"/>
      <c r="C624" s="1"/>
      <c r="D624" s="1"/>
      <c r="E624" s="1"/>
      <c r="F624" s="1"/>
    </row>
    <row r="625" spans="2:6" x14ac:dyDescent="0.25">
      <c r="B625" s="1"/>
      <c r="C625" s="1"/>
      <c r="D625" s="1"/>
      <c r="E625" s="1"/>
      <c r="F625" s="1"/>
    </row>
    <row r="626" spans="2:6" x14ac:dyDescent="0.25">
      <c r="B626" s="1"/>
      <c r="C626" s="1"/>
      <c r="D626" s="1"/>
      <c r="E626" s="1"/>
      <c r="F626" s="1"/>
    </row>
    <row r="627" spans="2:6" x14ac:dyDescent="0.25">
      <c r="B627" s="1"/>
      <c r="C627" s="1"/>
      <c r="D627" s="1"/>
      <c r="E627" s="1"/>
      <c r="F627" s="1"/>
    </row>
    <row r="628" spans="2:6" x14ac:dyDescent="0.25">
      <c r="B628" s="1"/>
      <c r="C628" s="1"/>
      <c r="D628" s="1"/>
      <c r="E628" s="1"/>
      <c r="F628" s="1"/>
    </row>
    <row r="629" spans="2:6" x14ac:dyDescent="0.25">
      <c r="B629" s="1"/>
      <c r="C629" s="1"/>
      <c r="D629" s="1"/>
      <c r="E629" s="1"/>
      <c r="F629" s="1"/>
    </row>
    <row r="630" spans="2:6" x14ac:dyDescent="0.25">
      <c r="B630" s="1"/>
      <c r="C630" s="1"/>
      <c r="D630" s="1"/>
      <c r="E630" s="1"/>
      <c r="F630" s="1"/>
    </row>
    <row r="631" spans="2:6" x14ac:dyDescent="0.25">
      <c r="B631" s="1"/>
      <c r="C631" s="1"/>
      <c r="D631" s="1"/>
      <c r="E631" s="1"/>
      <c r="F631" s="1"/>
    </row>
    <row r="632" spans="2:6" x14ac:dyDescent="0.25">
      <c r="B632" s="1"/>
      <c r="C632" s="1"/>
      <c r="D632" s="1"/>
      <c r="E632" s="1"/>
      <c r="F632" s="1"/>
    </row>
    <row r="633" spans="2:6" x14ac:dyDescent="0.25">
      <c r="B633" s="1"/>
      <c r="C633" s="1"/>
      <c r="D633" s="1"/>
      <c r="E633" s="1"/>
      <c r="F633" s="1"/>
    </row>
    <row r="634" spans="2:6" x14ac:dyDescent="0.25">
      <c r="B634" s="1"/>
      <c r="C634" s="1"/>
      <c r="D634" s="1"/>
      <c r="E634" s="1"/>
      <c r="F634" s="1"/>
    </row>
    <row r="635" spans="2:6" x14ac:dyDescent="0.25">
      <c r="B635" s="1"/>
      <c r="C635" s="1"/>
      <c r="D635" s="1"/>
      <c r="E635" s="1"/>
      <c r="F635" s="1"/>
    </row>
    <row r="636" spans="2:6" x14ac:dyDescent="0.25">
      <c r="B636" s="1"/>
      <c r="C636" s="1"/>
      <c r="D636" s="1"/>
      <c r="E636" s="1"/>
      <c r="F636" s="1"/>
    </row>
    <row r="637" spans="2:6" x14ac:dyDescent="0.25">
      <c r="B637" s="1"/>
      <c r="C637" s="1"/>
      <c r="D637" s="1"/>
      <c r="E637" s="1"/>
      <c r="F637" s="1"/>
    </row>
    <row r="638" spans="2:6" x14ac:dyDescent="0.25">
      <c r="B638" s="1"/>
      <c r="C638" s="1"/>
      <c r="D638" s="1"/>
      <c r="E638" s="1"/>
      <c r="F638" s="1"/>
    </row>
    <row r="639" spans="2:6" x14ac:dyDescent="0.25">
      <c r="B639" s="1"/>
      <c r="C639" s="1"/>
      <c r="D639" s="1"/>
      <c r="E639" s="1"/>
      <c r="F639" s="1"/>
    </row>
    <row r="640" spans="2:6" x14ac:dyDescent="0.25">
      <c r="B640" s="1"/>
      <c r="C640" s="1"/>
      <c r="D640" s="1"/>
      <c r="E640" s="1"/>
      <c r="F640" s="1"/>
    </row>
    <row r="641" spans="2:6" x14ac:dyDescent="0.25">
      <c r="B641" s="1"/>
      <c r="C641" s="1"/>
      <c r="D641" s="1"/>
      <c r="E641" s="1"/>
      <c r="F641" s="1"/>
    </row>
    <row r="642" spans="2:6" x14ac:dyDescent="0.25">
      <c r="B642" s="1"/>
      <c r="C642" s="1"/>
      <c r="D642" s="1"/>
      <c r="E642" s="1"/>
      <c r="F642" s="1"/>
    </row>
    <row r="643" spans="2:6" x14ac:dyDescent="0.25">
      <c r="B643" s="1"/>
      <c r="C643" s="1"/>
      <c r="D643" s="1"/>
      <c r="E643" s="1"/>
      <c r="F643" s="1"/>
    </row>
    <row r="644" spans="2:6" x14ac:dyDescent="0.25">
      <c r="B644" s="1"/>
      <c r="C644" s="1"/>
      <c r="D644" s="1"/>
      <c r="E644" s="1"/>
      <c r="F644" s="1"/>
    </row>
    <row r="645" spans="2:6" x14ac:dyDescent="0.25">
      <c r="B645" s="1"/>
      <c r="C645" s="1"/>
      <c r="D645" s="1"/>
      <c r="E645" s="1"/>
      <c r="F645" s="1"/>
    </row>
    <row r="646" spans="2:6" x14ac:dyDescent="0.25">
      <c r="B646" s="1"/>
      <c r="C646" s="1"/>
      <c r="D646" s="1"/>
      <c r="E646" s="1"/>
      <c r="F646" s="1"/>
    </row>
    <row r="647" spans="2:6" x14ac:dyDescent="0.25">
      <c r="B647" s="1"/>
      <c r="C647" s="1"/>
      <c r="D647" s="1"/>
      <c r="E647" s="1"/>
      <c r="F647" s="1"/>
    </row>
    <row r="648" spans="2:6" x14ac:dyDescent="0.25">
      <c r="B648" s="1"/>
      <c r="C648" s="1"/>
      <c r="D648" s="1"/>
      <c r="E648" s="1"/>
      <c r="F648" s="1"/>
    </row>
    <row r="649" spans="2:6" x14ac:dyDescent="0.25">
      <c r="B649" s="1"/>
      <c r="C649" s="1"/>
      <c r="D649" s="1"/>
      <c r="E649" s="1"/>
      <c r="F649" s="1"/>
    </row>
    <row r="650" spans="2:6" x14ac:dyDescent="0.25">
      <c r="B650" s="1"/>
      <c r="C650" s="1"/>
      <c r="D650" s="1"/>
      <c r="E650" s="1"/>
      <c r="F650" s="1"/>
    </row>
    <row r="651" spans="2:6" x14ac:dyDescent="0.25">
      <c r="B651" s="1"/>
      <c r="C651" s="1"/>
      <c r="D651" s="1"/>
      <c r="E651" s="1"/>
      <c r="F651" s="1"/>
    </row>
    <row r="652" spans="2:6" x14ac:dyDescent="0.25">
      <c r="B652" s="1"/>
      <c r="C652" s="1"/>
      <c r="D652" s="1"/>
      <c r="E652" s="1"/>
      <c r="F652" s="1"/>
    </row>
    <row r="653" spans="2:6" x14ac:dyDescent="0.25">
      <c r="B653" s="1"/>
      <c r="C653" s="1"/>
      <c r="D653" s="1"/>
      <c r="E653" s="1"/>
      <c r="F653" s="1"/>
    </row>
    <row r="654" spans="2:6" x14ac:dyDescent="0.25">
      <c r="B654" s="1"/>
      <c r="C654" s="1"/>
      <c r="D654" s="1"/>
      <c r="E654" s="1"/>
      <c r="F654" s="1"/>
    </row>
    <row r="655" spans="2:6" x14ac:dyDescent="0.25">
      <c r="B655" s="1"/>
      <c r="C655" s="1"/>
      <c r="D655" s="1"/>
      <c r="E655" s="1"/>
      <c r="F655" s="1"/>
    </row>
    <row r="656" spans="2:6" x14ac:dyDescent="0.25">
      <c r="B656" s="1"/>
      <c r="C656" s="1"/>
      <c r="D656" s="1"/>
      <c r="E656" s="1"/>
      <c r="F656" s="1"/>
    </row>
    <row r="657" spans="2:6" x14ac:dyDescent="0.25">
      <c r="B657" s="1"/>
      <c r="C657" s="1"/>
      <c r="D657" s="1"/>
      <c r="E657" s="1"/>
      <c r="F657" s="1"/>
    </row>
    <row r="658" spans="2:6" x14ac:dyDescent="0.25">
      <c r="B658" s="1"/>
      <c r="C658" s="1"/>
      <c r="D658" s="1"/>
      <c r="E658" s="1"/>
      <c r="F658" s="1"/>
    </row>
    <row r="659" spans="2:6" x14ac:dyDescent="0.25">
      <c r="B659" s="1"/>
      <c r="C659" s="1"/>
      <c r="D659" s="1"/>
      <c r="E659" s="1"/>
      <c r="F659" s="1"/>
    </row>
    <row r="660" spans="2:6" x14ac:dyDescent="0.25">
      <c r="B660" s="1"/>
      <c r="C660" s="1"/>
      <c r="D660" s="1"/>
      <c r="E660" s="1"/>
      <c r="F660" s="1"/>
    </row>
    <row r="661" spans="2:6" x14ac:dyDescent="0.25">
      <c r="B661" s="1"/>
      <c r="C661" s="1"/>
      <c r="D661" s="1"/>
      <c r="E661" s="1"/>
      <c r="F661" s="1"/>
    </row>
    <row r="662" spans="2:6" x14ac:dyDescent="0.25">
      <c r="B662" s="1"/>
      <c r="C662" s="1"/>
      <c r="D662" s="1"/>
      <c r="E662" s="1"/>
      <c r="F662" s="1"/>
    </row>
    <row r="663" spans="2:6" x14ac:dyDescent="0.25">
      <c r="B663" s="1"/>
      <c r="C663" s="1"/>
      <c r="D663" s="1"/>
      <c r="E663" s="1"/>
      <c r="F663" s="1"/>
    </row>
    <row r="664" spans="2:6" x14ac:dyDescent="0.25">
      <c r="B664" s="1"/>
      <c r="C664" s="1"/>
      <c r="D664" s="1"/>
      <c r="E664" s="1"/>
      <c r="F664" s="1"/>
    </row>
    <row r="665" spans="2:6" x14ac:dyDescent="0.25">
      <c r="B665" s="1"/>
      <c r="C665" s="1"/>
      <c r="D665" s="1"/>
      <c r="E665" s="1"/>
      <c r="F665" s="1"/>
    </row>
    <row r="666" spans="2:6" x14ac:dyDescent="0.25">
      <c r="B666" s="1"/>
      <c r="C666" s="1"/>
      <c r="D666" s="1"/>
      <c r="E666" s="1"/>
      <c r="F666" s="1"/>
    </row>
    <row r="667" spans="2:6" x14ac:dyDescent="0.25">
      <c r="B667" s="1"/>
      <c r="C667" s="1"/>
      <c r="D667" s="1"/>
      <c r="E667" s="1"/>
      <c r="F667" s="1"/>
    </row>
    <row r="668" spans="2:6" x14ac:dyDescent="0.25">
      <c r="B668" s="1"/>
      <c r="C668" s="1"/>
      <c r="D668" s="1"/>
      <c r="E668" s="1"/>
      <c r="F668" s="1"/>
    </row>
    <row r="669" spans="2:6" x14ac:dyDescent="0.25">
      <c r="B669" s="1"/>
      <c r="C669" s="1"/>
      <c r="D669" s="1"/>
      <c r="E669" s="1"/>
      <c r="F669" s="1"/>
    </row>
    <row r="670" spans="2:6" x14ac:dyDescent="0.25">
      <c r="B670" s="1"/>
      <c r="C670" s="1"/>
      <c r="D670" s="1"/>
      <c r="E670" s="1"/>
      <c r="F670" s="1"/>
    </row>
    <row r="671" spans="2:6" x14ac:dyDescent="0.25">
      <c r="B671" s="1"/>
      <c r="C671" s="1"/>
      <c r="D671" s="1"/>
      <c r="E671" s="1"/>
      <c r="F671" s="1"/>
    </row>
    <row r="672" spans="2:6" x14ac:dyDescent="0.25">
      <c r="B672" s="1"/>
      <c r="C672" s="1"/>
      <c r="D672" s="1"/>
      <c r="E672" s="1"/>
      <c r="F672" s="1"/>
    </row>
    <row r="673" spans="2:6" x14ac:dyDescent="0.25">
      <c r="B673" s="1"/>
      <c r="C673" s="1"/>
      <c r="D673" s="1"/>
      <c r="E673" s="1"/>
      <c r="F673" s="1"/>
    </row>
    <row r="674" spans="2:6" x14ac:dyDescent="0.25">
      <c r="B674" s="1"/>
      <c r="C674" s="1"/>
      <c r="D674" s="1"/>
      <c r="E674" s="1"/>
      <c r="F674" s="1"/>
    </row>
    <row r="675" spans="2:6" x14ac:dyDescent="0.25">
      <c r="B675" s="1"/>
      <c r="C675" s="1"/>
      <c r="D675" s="1"/>
      <c r="E675" s="1"/>
      <c r="F675" s="1"/>
    </row>
    <row r="676" spans="2:6" x14ac:dyDescent="0.25">
      <c r="B676" s="1"/>
      <c r="C676" s="1"/>
      <c r="D676" s="1"/>
      <c r="E676" s="1"/>
      <c r="F676" s="1"/>
    </row>
    <row r="677" spans="2:6" x14ac:dyDescent="0.25">
      <c r="B677" s="1"/>
      <c r="C677" s="1"/>
      <c r="D677" s="1"/>
      <c r="E677" s="1"/>
      <c r="F677" s="1"/>
    </row>
    <row r="678" spans="2:6" x14ac:dyDescent="0.25">
      <c r="B678" s="1"/>
      <c r="C678" s="1"/>
      <c r="D678" s="1"/>
      <c r="E678" s="1"/>
      <c r="F678" s="1"/>
    </row>
    <row r="679" spans="2:6" x14ac:dyDescent="0.25">
      <c r="B679" s="1"/>
      <c r="C679" s="1"/>
      <c r="D679" s="1"/>
      <c r="E679" s="1"/>
      <c r="F679" s="1"/>
    </row>
    <row r="680" spans="2:6" x14ac:dyDescent="0.25">
      <c r="B680" s="1"/>
      <c r="C680" s="1"/>
      <c r="D680" s="1"/>
      <c r="E680" s="1"/>
      <c r="F680" s="1"/>
    </row>
    <row r="681" spans="2:6" x14ac:dyDescent="0.25">
      <c r="B681" s="1"/>
      <c r="C681" s="1"/>
      <c r="D681" s="1"/>
      <c r="E681" s="1"/>
      <c r="F681" s="1"/>
    </row>
    <row r="682" spans="2:6" x14ac:dyDescent="0.25">
      <c r="B682" s="1"/>
      <c r="C682" s="1"/>
      <c r="D682" s="1"/>
      <c r="E682" s="1"/>
      <c r="F682" s="1"/>
    </row>
    <row r="683" spans="2:6" x14ac:dyDescent="0.25">
      <c r="B683" s="1"/>
      <c r="C683" s="1"/>
      <c r="D683" s="1"/>
      <c r="E683" s="1"/>
      <c r="F683" s="1"/>
    </row>
    <row r="684" spans="2:6" x14ac:dyDescent="0.25">
      <c r="B684" s="1"/>
      <c r="C684" s="1"/>
      <c r="D684" s="1"/>
      <c r="E684" s="1"/>
      <c r="F684" s="1"/>
    </row>
    <row r="685" spans="2:6" x14ac:dyDescent="0.25">
      <c r="B685" s="1"/>
      <c r="C685" s="1"/>
      <c r="D685" s="1"/>
      <c r="E685" s="1"/>
      <c r="F685" s="1"/>
    </row>
    <row r="686" spans="2:6" x14ac:dyDescent="0.25">
      <c r="B686" s="1"/>
      <c r="C686" s="1"/>
      <c r="D686" s="1"/>
      <c r="E686" s="1"/>
      <c r="F686" s="1"/>
    </row>
    <row r="687" spans="2:6" x14ac:dyDescent="0.25">
      <c r="B687" s="1"/>
      <c r="C687" s="1"/>
      <c r="D687" s="1"/>
      <c r="E687" s="1"/>
      <c r="F687" s="1"/>
    </row>
    <row r="688" spans="2:6" x14ac:dyDescent="0.25">
      <c r="B688" s="1"/>
      <c r="C688" s="1"/>
      <c r="D688" s="1"/>
      <c r="E688" s="1"/>
      <c r="F688" s="1"/>
    </row>
    <row r="689" spans="2:6" x14ac:dyDescent="0.25">
      <c r="B689" s="1"/>
      <c r="C689" s="1"/>
      <c r="D689" s="1"/>
      <c r="E689" s="1"/>
      <c r="F689" s="1"/>
    </row>
    <row r="690" spans="2:6" x14ac:dyDescent="0.25">
      <c r="B690" s="1"/>
      <c r="C690" s="1"/>
      <c r="D690" s="1"/>
      <c r="E690" s="1"/>
      <c r="F690" s="1"/>
    </row>
    <row r="691" spans="2:6" x14ac:dyDescent="0.25">
      <c r="B691" s="1"/>
      <c r="C691" s="1"/>
      <c r="D691" s="1"/>
      <c r="E691" s="1"/>
      <c r="F691" s="1"/>
    </row>
    <row r="692" spans="2:6" x14ac:dyDescent="0.25">
      <c r="B692" s="1"/>
      <c r="C692" s="1"/>
      <c r="D692" s="1"/>
      <c r="E692" s="1"/>
      <c r="F692" s="1"/>
    </row>
    <row r="693" spans="2:6" x14ac:dyDescent="0.25">
      <c r="B693" s="1"/>
      <c r="C693" s="1"/>
      <c r="D693" s="1"/>
      <c r="E693" s="1"/>
      <c r="F693" s="1"/>
    </row>
    <row r="694" spans="2:6" x14ac:dyDescent="0.25">
      <c r="B694" s="1"/>
      <c r="C694" s="1"/>
      <c r="D694" s="1"/>
      <c r="E694" s="1"/>
      <c r="F694" s="1"/>
    </row>
    <row r="695" spans="2:6" x14ac:dyDescent="0.25">
      <c r="B695" s="1"/>
      <c r="C695" s="1"/>
      <c r="D695" s="1"/>
      <c r="E695" s="1"/>
      <c r="F695" s="1"/>
    </row>
    <row r="696" spans="2:6" x14ac:dyDescent="0.25">
      <c r="B696" s="1"/>
      <c r="C696" s="1"/>
      <c r="D696" s="1"/>
      <c r="E696" s="1"/>
      <c r="F696" s="1"/>
    </row>
    <row r="697" spans="2:6" x14ac:dyDescent="0.25">
      <c r="B697" s="1"/>
      <c r="C697" s="1"/>
      <c r="D697" s="1"/>
      <c r="E697" s="1"/>
      <c r="F697" s="1"/>
    </row>
    <row r="698" spans="2:6" x14ac:dyDescent="0.25">
      <c r="B698" s="1"/>
      <c r="C698" s="1"/>
      <c r="D698" s="1"/>
      <c r="E698" s="1"/>
      <c r="F698" s="1"/>
    </row>
    <row r="699" spans="2:6" x14ac:dyDescent="0.25">
      <c r="B699" s="1"/>
      <c r="C699" s="1"/>
      <c r="D699" s="1"/>
      <c r="E699" s="1"/>
      <c r="F699" s="1"/>
    </row>
    <row r="700" spans="2:6" x14ac:dyDescent="0.25">
      <c r="B700" s="1"/>
      <c r="C700" s="1"/>
      <c r="D700" s="1"/>
      <c r="E700" s="1"/>
      <c r="F700" s="1"/>
    </row>
    <row r="701" spans="2:6" x14ac:dyDescent="0.25">
      <c r="B701" s="1"/>
      <c r="C701" s="1"/>
      <c r="D701" s="1"/>
      <c r="E701" s="1"/>
      <c r="F701" s="1"/>
    </row>
    <row r="702" spans="2:6" x14ac:dyDescent="0.25">
      <c r="B702" s="1"/>
      <c r="C702" s="1"/>
      <c r="D702" s="1"/>
      <c r="E702" s="1"/>
      <c r="F702" s="1"/>
    </row>
    <row r="703" spans="2:6" x14ac:dyDescent="0.25">
      <c r="B703" s="1"/>
      <c r="C703" s="1"/>
      <c r="D703" s="1"/>
      <c r="E703" s="1"/>
      <c r="F703" s="1"/>
    </row>
    <row r="704" spans="2:6" x14ac:dyDescent="0.25">
      <c r="B704" s="1"/>
      <c r="C704" s="1"/>
      <c r="D704" s="1"/>
      <c r="E704" s="1"/>
      <c r="F704" s="1"/>
    </row>
    <row r="705" spans="2:6" x14ac:dyDescent="0.25">
      <c r="B705" s="1"/>
      <c r="C705" s="1"/>
      <c r="D705" s="1"/>
      <c r="E705" s="1"/>
      <c r="F705" s="1"/>
    </row>
    <row r="706" spans="2:6" x14ac:dyDescent="0.25">
      <c r="B706" s="1"/>
      <c r="C706" s="1"/>
      <c r="D706" s="1"/>
      <c r="E706" s="1"/>
      <c r="F706" s="1"/>
    </row>
    <row r="707" spans="2:6" x14ac:dyDescent="0.25">
      <c r="B707" s="1"/>
      <c r="C707" s="1"/>
      <c r="D707" s="1"/>
      <c r="E707" s="1"/>
      <c r="F707" s="1"/>
    </row>
    <row r="708" spans="2:6" x14ac:dyDescent="0.25">
      <c r="B708" s="1"/>
      <c r="C708" s="1"/>
      <c r="D708" s="1"/>
      <c r="E708" s="1"/>
      <c r="F708" s="1"/>
    </row>
    <row r="709" spans="2:6" x14ac:dyDescent="0.25">
      <c r="B709" s="1"/>
      <c r="C709" s="1"/>
      <c r="D709" s="1"/>
      <c r="E709" s="1"/>
      <c r="F709" s="1"/>
    </row>
    <row r="710" spans="2:6" x14ac:dyDescent="0.25">
      <c r="B710" s="1"/>
      <c r="C710" s="1"/>
      <c r="D710" s="1"/>
      <c r="E710" s="1"/>
      <c r="F710" s="1"/>
    </row>
    <row r="711" spans="2:6" x14ac:dyDescent="0.25">
      <c r="B711" s="1"/>
      <c r="C711" s="1"/>
      <c r="D711" s="1"/>
      <c r="E711" s="1"/>
      <c r="F711" s="1"/>
    </row>
    <row r="712" spans="2:6" x14ac:dyDescent="0.25">
      <c r="B712" s="1"/>
      <c r="C712" s="1"/>
      <c r="D712" s="1"/>
      <c r="E712" s="1"/>
      <c r="F712" s="1"/>
    </row>
    <row r="713" spans="2:6" x14ac:dyDescent="0.25">
      <c r="B713" s="1"/>
      <c r="C713" s="1"/>
      <c r="D713" s="1"/>
      <c r="E713" s="1"/>
      <c r="F713" s="1"/>
    </row>
    <row r="714" spans="2:6" x14ac:dyDescent="0.25">
      <c r="B714" s="1"/>
      <c r="C714" s="1"/>
      <c r="D714" s="1"/>
      <c r="E714" s="1"/>
      <c r="F714" s="1"/>
    </row>
    <row r="715" spans="2:6" x14ac:dyDescent="0.25">
      <c r="B715" s="1"/>
      <c r="C715" s="1"/>
      <c r="D715" s="1"/>
      <c r="E715" s="1"/>
      <c r="F715" s="1"/>
    </row>
    <row r="716" spans="2:6" x14ac:dyDescent="0.25">
      <c r="B716" s="1"/>
      <c r="C716" s="1"/>
      <c r="D716" s="1"/>
      <c r="E716" s="1"/>
      <c r="F716" s="1"/>
    </row>
    <row r="717" spans="2:6" x14ac:dyDescent="0.25">
      <c r="B717" s="1"/>
      <c r="C717" s="1"/>
      <c r="D717" s="1"/>
      <c r="E717" s="1"/>
      <c r="F717" s="1"/>
    </row>
    <row r="718" spans="2:6" x14ac:dyDescent="0.25">
      <c r="B718" s="1"/>
      <c r="C718" s="1"/>
      <c r="D718" s="1"/>
      <c r="E718" s="1"/>
      <c r="F718" s="1"/>
    </row>
    <row r="719" spans="2:6" x14ac:dyDescent="0.25">
      <c r="B719" s="1"/>
      <c r="C719" s="1"/>
      <c r="D719" s="1"/>
      <c r="E719" s="1"/>
      <c r="F719" s="1"/>
    </row>
    <row r="720" spans="2:6" x14ac:dyDescent="0.25">
      <c r="B720" s="1"/>
      <c r="C720" s="1"/>
      <c r="D720" s="1"/>
      <c r="E720" s="1"/>
      <c r="F720" s="1"/>
    </row>
    <row r="721" spans="2:6" x14ac:dyDescent="0.25">
      <c r="B721" s="1"/>
      <c r="C721" s="1"/>
      <c r="D721" s="1"/>
      <c r="E721" s="1"/>
      <c r="F721" s="1"/>
    </row>
    <row r="722" spans="2:6" x14ac:dyDescent="0.25">
      <c r="B722" s="1"/>
      <c r="C722" s="1"/>
      <c r="D722" s="1"/>
      <c r="E722" s="1"/>
      <c r="F722" s="1"/>
    </row>
    <row r="723" spans="2:6" x14ac:dyDescent="0.25">
      <c r="B723" s="1"/>
      <c r="C723" s="1"/>
      <c r="D723" s="1"/>
      <c r="E723" s="1"/>
      <c r="F723" s="1"/>
    </row>
    <row r="724" spans="2:6" x14ac:dyDescent="0.25">
      <c r="B724" s="1"/>
      <c r="C724" s="1"/>
      <c r="D724" s="1"/>
      <c r="E724" s="1"/>
      <c r="F724" s="1"/>
    </row>
    <row r="725" spans="2:6" x14ac:dyDescent="0.25">
      <c r="B725" s="1"/>
      <c r="C725" s="1"/>
      <c r="D725" s="1"/>
      <c r="E725" s="1"/>
      <c r="F725" s="1"/>
    </row>
    <row r="726" spans="2:6" x14ac:dyDescent="0.25">
      <c r="B726" s="1"/>
      <c r="C726" s="1"/>
      <c r="D726" s="1"/>
      <c r="E726" s="1"/>
      <c r="F726" s="1"/>
    </row>
    <row r="727" spans="2:6" x14ac:dyDescent="0.25">
      <c r="B727" s="1"/>
      <c r="C727" s="1"/>
      <c r="D727" s="1"/>
      <c r="E727" s="1"/>
      <c r="F727" s="1"/>
    </row>
    <row r="728" spans="2:6" x14ac:dyDescent="0.25">
      <c r="B728" s="1"/>
      <c r="C728" s="1"/>
      <c r="D728" s="1"/>
      <c r="E728" s="1"/>
      <c r="F728" s="1"/>
    </row>
    <row r="729" spans="2:6" x14ac:dyDescent="0.25">
      <c r="B729" s="1"/>
      <c r="C729" s="1"/>
      <c r="D729" s="1"/>
      <c r="E729" s="1"/>
      <c r="F729" s="1"/>
    </row>
    <row r="730" spans="2:6" x14ac:dyDescent="0.25">
      <c r="B730" s="1"/>
      <c r="C730" s="1"/>
      <c r="D730" s="1"/>
      <c r="E730" s="1"/>
      <c r="F730" s="1"/>
    </row>
    <row r="731" spans="2:6" x14ac:dyDescent="0.25">
      <c r="B731" s="1"/>
      <c r="C731" s="1"/>
      <c r="D731" s="1"/>
      <c r="E731" s="1"/>
      <c r="F731" s="1"/>
    </row>
    <row r="732" spans="2:6" x14ac:dyDescent="0.25">
      <c r="B732" s="1"/>
      <c r="C732" s="1"/>
      <c r="D732" s="1"/>
      <c r="E732" s="1"/>
      <c r="F732" s="1"/>
    </row>
    <row r="733" spans="2:6" x14ac:dyDescent="0.25">
      <c r="B733" s="1"/>
      <c r="C733" s="1"/>
      <c r="D733" s="1"/>
      <c r="E733" s="1"/>
      <c r="F733" s="1"/>
    </row>
    <row r="734" spans="2:6" x14ac:dyDescent="0.25">
      <c r="B734" s="1"/>
      <c r="C734" s="1"/>
      <c r="D734" s="1"/>
      <c r="E734" s="1"/>
      <c r="F734" s="1"/>
    </row>
    <row r="735" spans="2:6" x14ac:dyDescent="0.25">
      <c r="B735" s="1"/>
      <c r="C735" s="1"/>
      <c r="D735" s="1"/>
      <c r="E735" s="1"/>
      <c r="F735" s="1"/>
    </row>
    <row r="736" spans="2:6" x14ac:dyDescent="0.25">
      <c r="B736" s="1"/>
      <c r="C736" s="1"/>
      <c r="D736" s="1"/>
      <c r="E736" s="1"/>
      <c r="F736" s="1"/>
    </row>
    <row r="737" spans="2:6" x14ac:dyDescent="0.25">
      <c r="B737" s="1"/>
      <c r="C737" s="1"/>
      <c r="D737" s="1"/>
      <c r="E737" s="1"/>
      <c r="F737" s="1"/>
    </row>
    <row r="738" spans="2:6" x14ac:dyDescent="0.25">
      <c r="B738" s="1"/>
      <c r="C738" s="1"/>
      <c r="D738" s="1"/>
      <c r="E738" s="1"/>
      <c r="F738" s="1"/>
    </row>
    <row r="739" spans="2:6" x14ac:dyDescent="0.25">
      <c r="B739" s="1"/>
      <c r="C739" s="1"/>
      <c r="D739" s="1"/>
      <c r="E739" s="1"/>
      <c r="F739" s="1"/>
    </row>
    <row r="740" spans="2:6" x14ac:dyDescent="0.25">
      <c r="B740" s="1"/>
      <c r="C740" s="1"/>
      <c r="D740" s="1"/>
      <c r="E740" s="1"/>
      <c r="F740" s="1"/>
    </row>
    <row r="741" spans="2:6" x14ac:dyDescent="0.25">
      <c r="B741" s="1"/>
      <c r="C741" s="1"/>
      <c r="D741" s="1"/>
      <c r="E741" s="1"/>
      <c r="F741" s="1"/>
    </row>
    <row r="742" spans="2:6" x14ac:dyDescent="0.25">
      <c r="B742" s="1"/>
      <c r="C742" s="1"/>
      <c r="D742" s="1"/>
      <c r="E742" s="1"/>
      <c r="F742" s="1"/>
    </row>
    <row r="743" spans="2:6" x14ac:dyDescent="0.25">
      <c r="B743" s="1"/>
      <c r="C743" s="1"/>
      <c r="D743" s="1"/>
      <c r="E743" s="1"/>
      <c r="F743" s="1"/>
    </row>
    <row r="744" spans="2:6" x14ac:dyDescent="0.25">
      <c r="B744" s="1"/>
      <c r="C744" s="1"/>
      <c r="D744" s="1"/>
      <c r="E744" s="1"/>
      <c r="F744" s="1"/>
    </row>
    <row r="745" spans="2:6" x14ac:dyDescent="0.25">
      <c r="B745" s="1"/>
      <c r="C745" s="1"/>
      <c r="D745" s="1"/>
      <c r="E745" s="1"/>
      <c r="F745" s="1"/>
    </row>
    <row r="746" spans="2:6" x14ac:dyDescent="0.25">
      <c r="B746" s="1"/>
      <c r="C746" s="1"/>
      <c r="D746" s="1"/>
      <c r="E746" s="1"/>
      <c r="F746" s="1"/>
    </row>
    <row r="747" spans="2:6" x14ac:dyDescent="0.25">
      <c r="B747" s="1"/>
      <c r="C747" s="1"/>
      <c r="D747" s="1"/>
      <c r="E747" s="1"/>
      <c r="F747" s="1"/>
    </row>
    <row r="748" spans="2:6" x14ac:dyDescent="0.25">
      <c r="B748" s="1"/>
      <c r="C748" s="1"/>
      <c r="D748" s="1"/>
      <c r="E748" s="1"/>
      <c r="F748" s="1"/>
    </row>
    <row r="749" spans="2:6" x14ac:dyDescent="0.25">
      <c r="B749" s="1"/>
      <c r="C749" s="1"/>
      <c r="D749" s="1"/>
      <c r="E749" s="1"/>
      <c r="F749" s="1"/>
    </row>
    <row r="750" spans="2:6" x14ac:dyDescent="0.25">
      <c r="B750" s="1"/>
      <c r="C750" s="1"/>
      <c r="D750" s="1"/>
      <c r="E750" s="1"/>
      <c r="F750" s="1"/>
    </row>
    <row r="751" spans="2:6" x14ac:dyDescent="0.25">
      <c r="B751" s="1"/>
      <c r="C751" s="1"/>
      <c r="D751" s="1"/>
      <c r="E751" s="1"/>
      <c r="F751" s="1"/>
    </row>
    <row r="752" spans="2:6" x14ac:dyDescent="0.25">
      <c r="B752" s="1"/>
      <c r="C752" s="1"/>
      <c r="D752" s="1"/>
      <c r="E752" s="1"/>
      <c r="F752" s="1"/>
    </row>
    <row r="753" spans="2:6" x14ac:dyDescent="0.25">
      <c r="B753" s="1"/>
      <c r="C753" s="1"/>
      <c r="D753" s="1"/>
      <c r="E753" s="1"/>
      <c r="F753" s="1"/>
    </row>
    <row r="754" spans="2:6" x14ac:dyDescent="0.25">
      <c r="B754" s="1"/>
      <c r="C754" s="1"/>
      <c r="D754" s="1"/>
      <c r="E754" s="1"/>
      <c r="F754" s="1"/>
    </row>
    <row r="755" spans="2:6" x14ac:dyDescent="0.25">
      <c r="B755" s="1"/>
      <c r="C755" s="1"/>
      <c r="D755" s="1"/>
      <c r="E755" s="1"/>
      <c r="F755" s="1"/>
    </row>
    <row r="756" spans="2:6" x14ac:dyDescent="0.25">
      <c r="B756" s="1"/>
      <c r="C756" s="1"/>
      <c r="D756" s="1"/>
      <c r="E756" s="1"/>
      <c r="F756" s="1"/>
    </row>
    <row r="757" spans="2:6" x14ac:dyDescent="0.25">
      <c r="B757" s="1"/>
      <c r="C757" s="1"/>
      <c r="D757" s="1"/>
      <c r="E757" s="1"/>
      <c r="F757" s="1"/>
    </row>
    <row r="758" spans="2:6" x14ac:dyDescent="0.25">
      <c r="B758" s="1"/>
      <c r="C758" s="1"/>
      <c r="D758" s="1"/>
      <c r="E758" s="1"/>
      <c r="F758" s="1"/>
    </row>
    <row r="759" spans="2:6" x14ac:dyDescent="0.25">
      <c r="B759" s="1"/>
      <c r="C759" s="1"/>
      <c r="D759" s="1"/>
      <c r="E759" s="1"/>
      <c r="F759" s="1"/>
    </row>
    <row r="760" spans="2:6" x14ac:dyDescent="0.25">
      <c r="B760" s="1"/>
      <c r="C760" s="1"/>
      <c r="D760" s="1"/>
      <c r="E760" s="1"/>
      <c r="F760" s="1"/>
    </row>
    <row r="761" spans="2:6" x14ac:dyDescent="0.25">
      <c r="B761" s="1"/>
      <c r="C761" s="1"/>
      <c r="D761" s="1"/>
      <c r="E761" s="1"/>
      <c r="F761" s="1"/>
    </row>
    <row r="762" spans="2:6" x14ac:dyDescent="0.25">
      <c r="B762" s="1"/>
      <c r="C762" s="1"/>
      <c r="D762" s="1"/>
      <c r="E762" s="1"/>
      <c r="F762" s="1"/>
    </row>
    <row r="763" spans="2:6" x14ac:dyDescent="0.25">
      <c r="B763" s="1"/>
      <c r="C763" s="1"/>
      <c r="D763" s="1"/>
      <c r="E763" s="1"/>
      <c r="F763" s="1"/>
    </row>
    <row r="764" spans="2:6" x14ac:dyDescent="0.25">
      <c r="B764" s="1"/>
      <c r="C764" s="1"/>
      <c r="D764" s="1"/>
      <c r="E764" s="1"/>
      <c r="F764" s="1"/>
    </row>
    <row r="765" spans="2:6" x14ac:dyDescent="0.25">
      <c r="B765" s="1"/>
      <c r="C765" s="1"/>
      <c r="D765" s="1"/>
      <c r="E765" s="1"/>
      <c r="F765" s="1"/>
    </row>
    <row r="766" spans="2:6" x14ac:dyDescent="0.25">
      <c r="B766" s="1"/>
      <c r="C766" s="1"/>
      <c r="D766" s="1"/>
      <c r="E766" s="1"/>
      <c r="F766" s="1"/>
    </row>
    <row r="767" spans="2:6" x14ac:dyDescent="0.25">
      <c r="B767" s="1"/>
      <c r="C767" s="1"/>
      <c r="D767" s="1"/>
      <c r="E767" s="1"/>
      <c r="F767" s="1"/>
    </row>
    <row r="768" spans="2:6" x14ac:dyDescent="0.25">
      <c r="B768" s="1"/>
      <c r="C768" s="1"/>
      <c r="D768" s="1"/>
      <c r="E768" s="1"/>
      <c r="F768" s="1"/>
    </row>
    <row r="769" spans="2:6" x14ac:dyDescent="0.25">
      <c r="B769" s="1"/>
      <c r="C769" s="1"/>
      <c r="D769" s="1"/>
      <c r="E769" s="1"/>
      <c r="F769" s="1"/>
    </row>
    <row r="770" spans="2:6" x14ac:dyDescent="0.25">
      <c r="B770" s="1"/>
      <c r="C770" s="1"/>
      <c r="D770" s="1"/>
      <c r="E770" s="1"/>
      <c r="F770" s="1"/>
    </row>
    <row r="771" spans="2:6" x14ac:dyDescent="0.25">
      <c r="B771" s="1"/>
      <c r="C771" s="1"/>
      <c r="D771" s="1"/>
      <c r="E771" s="1"/>
      <c r="F771" s="1"/>
    </row>
    <row r="772" spans="2:6" x14ac:dyDescent="0.25">
      <c r="B772" s="1"/>
      <c r="C772" s="1"/>
      <c r="D772" s="1"/>
      <c r="E772" s="1"/>
      <c r="F772" s="1"/>
    </row>
    <row r="773" spans="2:6" x14ac:dyDescent="0.25">
      <c r="B773" s="1"/>
      <c r="C773" s="1"/>
      <c r="D773" s="1"/>
      <c r="E773" s="1"/>
      <c r="F773" s="1"/>
    </row>
    <row r="774" spans="2:6" x14ac:dyDescent="0.25">
      <c r="B774" s="1"/>
      <c r="C774" s="1"/>
      <c r="D774" s="1"/>
      <c r="E774" s="1"/>
      <c r="F774" s="1"/>
    </row>
    <row r="775" spans="2:6" x14ac:dyDescent="0.25">
      <c r="B775" s="1"/>
      <c r="C775" s="1"/>
      <c r="D775" s="1"/>
      <c r="E775" s="1"/>
      <c r="F775" s="1"/>
    </row>
    <row r="776" spans="2:6" x14ac:dyDescent="0.25">
      <c r="B776" s="1"/>
      <c r="C776" s="1"/>
      <c r="D776" s="1"/>
      <c r="E776" s="1"/>
      <c r="F776" s="1"/>
    </row>
    <row r="777" spans="2:6" x14ac:dyDescent="0.25">
      <c r="B777" s="1"/>
      <c r="C777" s="1"/>
      <c r="D777" s="1"/>
      <c r="E777" s="1"/>
      <c r="F777" s="1"/>
    </row>
    <row r="778" spans="2:6" x14ac:dyDescent="0.25">
      <c r="B778" s="1"/>
      <c r="C778" s="1"/>
      <c r="D778" s="1"/>
      <c r="E778" s="1"/>
      <c r="F778" s="1"/>
    </row>
    <row r="779" spans="2:6" x14ac:dyDescent="0.25">
      <c r="B779" s="1"/>
      <c r="C779" s="1"/>
      <c r="D779" s="1"/>
      <c r="E779" s="1"/>
      <c r="F779" s="1"/>
    </row>
    <row r="780" spans="2:6" x14ac:dyDescent="0.25">
      <c r="B780" s="1"/>
      <c r="C780" s="1"/>
      <c r="D780" s="1"/>
      <c r="E780" s="1"/>
      <c r="F780" s="1"/>
    </row>
    <row r="781" spans="2:6" x14ac:dyDescent="0.25">
      <c r="B781" s="1"/>
      <c r="C781" s="1"/>
      <c r="D781" s="1"/>
      <c r="E781" s="1"/>
      <c r="F781" s="1"/>
    </row>
    <row r="782" spans="2:6" x14ac:dyDescent="0.25">
      <c r="B782" s="1"/>
      <c r="C782" s="1"/>
      <c r="D782" s="1"/>
      <c r="E782" s="1"/>
      <c r="F782" s="1"/>
    </row>
    <row r="783" spans="2:6" x14ac:dyDescent="0.25">
      <c r="B783" s="1"/>
      <c r="C783" s="1"/>
      <c r="D783" s="1"/>
      <c r="E783" s="1"/>
      <c r="F783" s="1"/>
    </row>
    <row r="784" spans="2:6" x14ac:dyDescent="0.25">
      <c r="B784" s="1"/>
      <c r="C784" s="1"/>
      <c r="D784" s="1"/>
      <c r="E784" s="1"/>
      <c r="F784" s="1"/>
    </row>
    <row r="785" spans="2:6" x14ac:dyDescent="0.25">
      <c r="B785" s="1"/>
      <c r="C785" s="1"/>
      <c r="D785" s="1"/>
      <c r="E785" s="1"/>
      <c r="F785" s="1"/>
    </row>
    <row r="786" spans="2:6" x14ac:dyDescent="0.25">
      <c r="B786" s="1"/>
      <c r="C786" s="1"/>
      <c r="D786" s="1"/>
      <c r="E786" s="1"/>
      <c r="F786" s="1"/>
    </row>
    <row r="787" spans="2:6" x14ac:dyDescent="0.25">
      <c r="B787" s="1"/>
      <c r="C787" s="1"/>
      <c r="D787" s="1"/>
      <c r="E787" s="1"/>
      <c r="F787" s="1"/>
    </row>
    <row r="788" spans="2:6" x14ac:dyDescent="0.25">
      <c r="B788" s="1"/>
      <c r="C788" s="1"/>
      <c r="D788" s="1"/>
      <c r="E788" s="1"/>
      <c r="F788" s="1"/>
    </row>
    <row r="789" spans="2:6" x14ac:dyDescent="0.25">
      <c r="B789" s="1"/>
      <c r="C789" s="1"/>
      <c r="D789" s="1"/>
      <c r="E789" s="1"/>
      <c r="F789" s="1"/>
    </row>
    <row r="790" spans="2:6" x14ac:dyDescent="0.25">
      <c r="B790" s="1"/>
      <c r="C790" s="1"/>
      <c r="D790" s="1"/>
      <c r="E790" s="1"/>
      <c r="F790" s="1"/>
    </row>
    <row r="791" spans="2:6" x14ac:dyDescent="0.25">
      <c r="B791" s="1"/>
      <c r="C791" s="1"/>
      <c r="D791" s="1"/>
      <c r="E791" s="1"/>
      <c r="F791" s="1"/>
    </row>
    <row r="792" spans="2:6" x14ac:dyDescent="0.25">
      <c r="B792" s="1"/>
      <c r="C792" s="1"/>
      <c r="D792" s="1"/>
      <c r="E792" s="1"/>
      <c r="F792" s="1"/>
    </row>
    <row r="793" spans="2:6" x14ac:dyDescent="0.25">
      <c r="B793" s="1"/>
      <c r="C793" s="1"/>
      <c r="D793" s="1"/>
      <c r="E793" s="1"/>
      <c r="F793" s="1"/>
    </row>
    <row r="794" spans="2:6" x14ac:dyDescent="0.25">
      <c r="B794" s="1"/>
      <c r="C794" s="1"/>
      <c r="D794" s="1"/>
      <c r="E794" s="1"/>
      <c r="F794" s="1"/>
    </row>
    <row r="795" spans="2:6" x14ac:dyDescent="0.25">
      <c r="B795" s="1"/>
      <c r="C795" s="1"/>
      <c r="D795" s="1"/>
      <c r="E795" s="1"/>
      <c r="F795" s="1"/>
    </row>
    <row r="796" spans="2:6" x14ac:dyDescent="0.25">
      <c r="B796" s="1"/>
      <c r="C796" s="1"/>
      <c r="D796" s="1"/>
      <c r="E796" s="1"/>
      <c r="F796" s="1"/>
    </row>
    <row r="797" spans="2:6" x14ac:dyDescent="0.25">
      <c r="B797" s="1"/>
      <c r="C797" s="1"/>
      <c r="D797" s="1"/>
      <c r="E797" s="1"/>
      <c r="F797" s="1"/>
    </row>
    <row r="798" spans="2:6" x14ac:dyDescent="0.25">
      <c r="B798" s="1"/>
      <c r="C798" s="1"/>
      <c r="D798" s="1"/>
      <c r="E798" s="1"/>
      <c r="F798" s="1"/>
    </row>
    <row r="799" spans="2:6" x14ac:dyDescent="0.25">
      <c r="B799" s="1"/>
      <c r="C799" s="1"/>
      <c r="D799" s="1"/>
      <c r="E799" s="1"/>
      <c r="F799" s="1"/>
    </row>
    <row r="800" spans="2:6" x14ac:dyDescent="0.25">
      <c r="B800" s="1"/>
      <c r="C800" s="1"/>
      <c r="D800" s="1"/>
      <c r="E800" s="1"/>
      <c r="F800" s="1"/>
    </row>
    <row r="801" spans="2:6" x14ac:dyDescent="0.25">
      <c r="B801" s="1"/>
      <c r="C801" s="1"/>
      <c r="D801" s="1"/>
      <c r="E801" s="1"/>
      <c r="F801" s="1"/>
    </row>
    <row r="802" spans="2:6" x14ac:dyDescent="0.25">
      <c r="B802" s="1"/>
      <c r="C802" s="1"/>
      <c r="D802" s="1"/>
      <c r="E802" s="1"/>
      <c r="F802" s="1"/>
    </row>
    <row r="803" spans="2:6" x14ac:dyDescent="0.25">
      <c r="B803" s="1"/>
      <c r="C803" s="1"/>
      <c r="D803" s="1"/>
      <c r="E803" s="1"/>
      <c r="F803" s="1"/>
    </row>
    <row r="804" spans="2:6" x14ac:dyDescent="0.25">
      <c r="B804" s="1"/>
      <c r="C804" s="1"/>
      <c r="D804" s="1"/>
      <c r="E804" s="1"/>
      <c r="F804" s="1"/>
    </row>
    <row r="805" spans="2:6" x14ac:dyDescent="0.25">
      <c r="B805" s="1"/>
      <c r="C805" s="1"/>
      <c r="D805" s="1"/>
      <c r="E805" s="1"/>
      <c r="F805" s="1"/>
    </row>
    <row r="806" spans="2:6" x14ac:dyDescent="0.25">
      <c r="B806" s="1"/>
      <c r="C806" s="1"/>
      <c r="D806" s="1"/>
      <c r="E806" s="1"/>
      <c r="F806" s="1"/>
    </row>
    <row r="807" spans="2:6" x14ac:dyDescent="0.25">
      <c r="B807" s="1"/>
      <c r="C807" s="1"/>
      <c r="D807" s="1"/>
      <c r="E807" s="1"/>
      <c r="F807" s="1"/>
    </row>
    <row r="808" spans="2:6" x14ac:dyDescent="0.25">
      <c r="B808" s="1"/>
      <c r="C808" s="1"/>
      <c r="D808" s="1"/>
      <c r="E808" s="1"/>
      <c r="F808" s="1"/>
    </row>
    <row r="809" spans="2:6" x14ac:dyDescent="0.25">
      <c r="B809" s="1"/>
      <c r="C809" s="1"/>
      <c r="D809" s="1"/>
      <c r="E809" s="1"/>
      <c r="F809" s="1"/>
    </row>
    <row r="810" spans="2:6" x14ac:dyDescent="0.25">
      <c r="B810" s="1"/>
      <c r="C810" s="1"/>
      <c r="D810" s="1"/>
      <c r="E810" s="1"/>
      <c r="F810" s="1"/>
    </row>
    <row r="811" spans="2:6" x14ac:dyDescent="0.25">
      <c r="B811" s="1"/>
      <c r="C811" s="1"/>
      <c r="D811" s="1"/>
      <c r="E811" s="1"/>
      <c r="F811" s="1"/>
    </row>
    <row r="812" spans="2:6" x14ac:dyDescent="0.25">
      <c r="B812" s="1"/>
      <c r="C812" s="1"/>
      <c r="D812" s="1"/>
      <c r="E812" s="1"/>
      <c r="F812" s="1"/>
    </row>
    <row r="813" spans="2:6" x14ac:dyDescent="0.25">
      <c r="B813" s="1"/>
      <c r="C813" s="1"/>
      <c r="D813" s="1"/>
      <c r="E813" s="1"/>
      <c r="F813" s="1"/>
    </row>
    <row r="814" spans="2:6" x14ac:dyDescent="0.25">
      <c r="B814" s="1"/>
      <c r="C814" s="1"/>
      <c r="D814" s="1"/>
      <c r="E814" s="1"/>
      <c r="F814" s="1"/>
    </row>
    <row r="815" spans="2:6" x14ac:dyDescent="0.25">
      <c r="B815" s="1"/>
      <c r="C815" s="1"/>
      <c r="D815" s="1"/>
      <c r="E815" s="1"/>
      <c r="F815" s="1"/>
    </row>
    <row r="816" spans="2:6" x14ac:dyDescent="0.25">
      <c r="B816" s="1"/>
      <c r="C816" s="1"/>
      <c r="D816" s="1"/>
      <c r="E816" s="1"/>
      <c r="F816" s="1"/>
    </row>
    <row r="817" spans="2:6" x14ac:dyDescent="0.25">
      <c r="B817" s="1"/>
      <c r="C817" s="1"/>
      <c r="D817" s="1"/>
      <c r="E817" s="1"/>
      <c r="F817" s="1"/>
    </row>
    <row r="818" spans="2:6" x14ac:dyDescent="0.25">
      <c r="B818" s="1"/>
      <c r="C818" s="1"/>
      <c r="D818" s="1"/>
      <c r="E818" s="1"/>
      <c r="F818" s="1"/>
    </row>
    <row r="819" spans="2:6" x14ac:dyDescent="0.25">
      <c r="B819" s="1"/>
      <c r="C819" s="1"/>
      <c r="D819" s="1"/>
      <c r="E819" s="1"/>
      <c r="F819" s="1"/>
    </row>
    <row r="820" spans="2:6" x14ac:dyDescent="0.25">
      <c r="B820" s="1"/>
      <c r="C820" s="1"/>
      <c r="D820" s="1"/>
      <c r="E820" s="1"/>
      <c r="F820" s="1"/>
    </row>
    <row r="821" spans="2:6" x14ac:dyDescent="0.25">
      <c r="B821" s="1"/>
      <c r="C821" s="1"/>
      <c r="D821" s="1"/>
      <c r="E821" s="1"/>
      <c r="F821" s="1"/>
    </row>
    <row r="822" spans="2:6" x14ac:dyDescent="0.25">
      <c r="B822" s="1"/>
      <c r="C822" s="1"/>
      <c r="D822" s="1"/>
      <c r="E822" s="1"/>
      <c r="F822" s="1"/>
    </row>
    <row r="823" spans="2:6" x14ac:dyDescent="0.25">
      <c r="B823" s="1"/>
      <c r="C823" s="1"/>
      <c r="D823" s="1"/>
      <c r="E823" s="1"/>
      <c r="F823" s="1"/>
    </row>
    <row r="824" spans="2:6" x14ac:dyDescent="0.25">
      <c r="B824" s="1"/>
      <c r="C824" s="1"/>
      <c r="D824" s="1"/>
      <c r="E824" s="1"/>
      <c r="F824" s="1"/>
    </row>
    <row r="825" spans="2:6" x14ac:dyDescent="0.25">
      <c r="B825" s="1"/>
      <c r="C825" s="1"/>
      <c r="D825" s="1"/>
      <c r="E825" s="1"/>
      <c r="F825" s="1"/>
    </row>
    <row r="826" spans="2:6" x14ac:dyDescent="0.25">
      <c r="B826" s="1"/>
      <c r="C826" s="1"/>
      <c r="D826" s="1"/>
      <c r="E826" s="1"/>
      <c r="F826" s="1"/>
    </row>
    <row r="827" spans="2:6" x14ac:dyDescent="0.25">
      <c r="B827" s="1"/>
      <c r="C827" s="1"/>
      <c r="D827" s="1"/>
      <c r="E827" s="1"/>
      <c r="F827" s="1"/>
    </row>
    <row r="828" spans="2:6" x14ac:dyDescent="0.25">
      <c r="B828" s="1"/>
      <c r="C828" s="1"/>
      <c r="D828" s="1"/>
      <c r="E828" s="1"/>
      <c r="F828" s="1"/>
    </row>
    <row r="829" spans="2:6" x14ac:dyDescent="0.25">
      <c r="B829" s="1"/>
      <c r="C829" s="1"/>
      <c r="D829" s="1"/>
      <c r="E829" s="1"/>
      <c r="F829" s="1"/>
    </row>
    <row r="830" spans="2:6" x14ac:dyDescent="0.25">
      <c r="B830" s="1"/>
      <c r="C830" s="1"/>
      <c r="D830" s="1"/>
      <c r="E830" s="1"/>
      <c r="F830" s="1"/>
    </row>
    <row r="831" spans="2:6" x14ac:dyDescent="0.25">
      <c r="B831" s="1"/>
      <c r="C831" s="1"/>
      <c r="D831" s="1"/>
      <c r="E831" s="1"/>
      <c r="F831" s="1"/>
    </row>
    <row r="832" spans="2:6" x14ac:dyDescent="0.25">
      <c r="B832" s="1"/>
      <c r="C832" s="1"/>
      <c r="D832" s="1"/>
      <c r="E832" s="1"/>
      <c r="F832" s="1"/>
    </row>
    <row r="833" spans="2:6" x14ac:dyDescent="0.25">
      <c r="B833" s="1"/>
      <c r="C833" s="1"/>
      <c r="D833" s="1"/>
      <c r="E833" s="1"/>
      <c r="F833" s="1"/>
    </row>
    <row r="834" spans="2:6" x14ac:dyDescent="0.25">
      <c r="B834" s="1"/>
      <c r="C834" s="1"/>
      <c r="D834" s="1"/>
      <c r="E834" s="1"/>
      <c r="F834" s="1"/>
    </row>
    <row r="835" spans="2:6" x14ac:dyDescent="0.25">
      <c r="B835" s="1"/>
      <c r="C835" s="1"/>
      <c r="D835" s="1"/>
      <c r="E835" s="1"/>
      <c r="F835" s="1"/>
    </row>
    <row r="836" spans="2:6" x14ac:dyDescent="0.25">
      <c r="B836" s="1"/>
      <c r="C836" s="1"/>
      <c r="D836" s="1"/>
      <c r="E836" s="1"/>
      <c r="F836" s="1"/>
    </row>
    <row r="837" spans="2:6" x14ac:dyDescent="0.25">
      <c r="B837" s="1"/>
      <c r="C837" s="1"/>
      <c r="D837" s="1"/>
      <c r="E837" s="1"/>
      <c r="F837" s="1"/>
    </row>
    <row r="838" spans="2:6" x14ac:dyDescent="0.25">
      <c r="B838" s="1"/>
      <c r="C838" s="1"/>
      <c r="D838" s="1"/>
      <c r="E838" s="1"/>
      <c r="F838" s="1"/>
    </row>
    <row r="839" spans="2:6" x14ac:dyDescent="0.25">
      <c r="B839" s="1"/>
      <c r="C839" s="1"/>
      <c r="D839" s="1"/>
      <c r="E839" s="1"/>
      <c r="F839" s="1"/>
    </row>
    <row r="840" spans="2:6" x14ac:dyDescent="0.25">
      <c r="B840" s="1"/>
      <c r="C840" s="1"/>
      <c r="D840" s="1"/>
      <c r="E840" s="1"/>
      <c r="F840" s="1"/>
    </row>
    <row r="841" spans="2:6" x14ac:dyDescent="0.25">
      <c r="B841" s="1"/>
      <c r="C841" s="1"/>
      <c r="D841" s="1"/>
      <c r="E841" s="1"/>
      <c r="F841" s="1"/>
    </row>
    <row r="842" spans="2:6" x14ac:dyDescent="0.25">
      <c r="B842" s="1"/>
      <c r="C842" s="1"/>
      <c r="D842" s="1"/>
      <c r="E842" s="1"/>
      <c r="F842" s="1"/>
    </row>
    <row r="843" spans="2:6" x14ac:dyDescent="0.25">
      <c r="B843" s="1"/>
      <c r="C843" s="1"/>
      <c r="D843" s="1"/>
      <c r="E843" s="1"/>
      <c r="F843" s="1"/>
    </row>
    <row r="844" spans="2:6" x14ac:dyDescent="0.25">
      <c r="B844" s="1"/>
      <c r="C844" s="1"/>
      <c r="D844" s="1"/>
      <c r="E844" s="1"/>
      <c r="F844" s="1"/>
    </row>
    <row r="845" spans="2:6" x14ac:dyDescent="0.25">
      <c r="B845" s="1"/>
      <c r="C845" s="1"/>
      <c r="D845" s="1"/>
      <c r="E845" s="1"/>
      <c r="F845" s="1"/>
    </row>
    <row r="846" spans="2:6" x14ac:dyDescent="0.25">
      <c r="B846" s="1"/>
      <c r="C846" s="1"/>
      <c r="D846" s="1"/>
      <c r="E846" s="1"/>
      <c r="F846" s="1"/>
    </row>
    <row r="847" spans="2:6" x14ac:dyDescent="0.25">
      <c r="B847" s="1"/>
      <c r="C847" s="1"/>
      <c r="D847" s="1"/>
      <c r="E847" s="1"/>
      <c r="F847" s="1"/>
    </row>
    <row r="848" spans="2:6" x14ac:dyDescent="0.25">
      <c r="B848" s="1"/>
      <c r="C848" s="1"/>
      <c r="D848" s="1"/>
      <c r="E848" s="1"/>
      <c r="F848" s="1"/>
    </row>
    <row r="849" spans="2:6" x14ac:dyDescent="0.25">
      <c r="B849" s="1"/>
      <c r="C849" s="1"/>
      <c r="D849" s="1"/>
      <c r="E849" s="1"/>
      <c r="F849" s="1"/>
    </row>
    <row r="850" spans="2:6" x14ac:dyDescent="0.25">
      <c r="B850" s="1"/>
      <c r="C850" s="1"/>
      <c r="D850" s="1"/>
      <c r="E850" s="1"/>
      <c r="F850" s="1"/>
    </row>
    <row r="851" spans="2:6" x14ac:dyDescent="0.25">
      <c r="B851" s="1"/>
      <c r="C851" s="1"/>
      <c r="D851" s="1"/>
      <c r="E851" s="1"/>
      <c r="F851" s="1"/>
    </row>
    <row r="852" spans="2:6" x14ac:dyDescent="0.25">
      <c r="B852" s="1"/>
      <c r="C852" s="1"/>
      <c r="D852" s="1"/>
      <c r="E852" s="1"/>
      <c r="F852" s="1"/>
    </row>
    <row r="853" spans="2:6" x14ac:dyDescent="0.25">
      <c r="B853" s="1"/>
      <c r="C853" s="1"/>
      <c r="D853" s="1"/>
      <c r="E853" s="1"/>
      <c r="F853" s="1"/>
    </row>
    <row r="854" spans="2:6" x14ac:dyDescent="0.25">
      <c r="B854" s="1"/>
      <c r="C854" s="1"/>
      <c r="D854" s="1"/>
      <c r="E854" s="1"/>
      <c r="F854" s="1"/>
    </row>
    <row r="855" spans="2:6" x14ac:dyDescent="0.25">
      <c r="B855" s="1"/>
      <c r="C855" s="1"/>
      <c r="D855" s="1"/>
      <c r="E855" s="1"/>
      <c r="F855" s="1"/>
    </row>
    <row r="856" spans="2:6" x14ac:dyDescent="0.25">
      <c r="B856" s="1"/>
      <c r="C856" s="1"/>
      <c r="D856" s="1"/>
      <c r="E856" s="1"/>
      <c r="F856" s="1"/>
    </row>
    <row r="857" spans="2:6" x14ac:dyDescent="0.25">
      <c r="B857" s="1"/>
      <c r="C857" s="1"/>
      <c r="D857" s="1"/>
      <c r="E857" s="1"/>
      <c r="F857" s="1"/>
    </row>
    <row r="858" spans="2:6" x14ac:dyDescent="0.25">
      <c r="B858" s="1"/>
      <c r="C858" s="1"/>
      <c r="D858" s="1"/>
      <c r="E858" s="1"/>
      <c r="F858" s="1"/>
    </row>
    <row r="859" spans="2:6" x14ac:dyDescent="0.25">
      <c r="B859" s="1"/>
      <c r="C859" s="1"/>
      <c r="D859" s="1"/>
      <c r="E859" s="1"/>
      <c r="F859" s="1"/>
    </row>
    <row r="860" spans="2:6" x14ac:dyDescent="0.25">
      <c r="B860" s="1"/>
      <c r="C860" s="1"/>
      <c r="D860" s="1"/>
      <c r="E860" s="1"/>
      <c r="F860" s="1"/>
    </row>
    <row r="861" spans="2:6" x14ac:dyDescent="0.25">
      <c r="B861" s="1"/>
      <c r="C861" s="1"/>
      <c r="D861" s="1"/>
      <c r="E861" s="1"/>
      <c r="F861" s="1"/>
    </row>
    <row r="862" spans="2:6" x14ac:dyDescent="0.25">
      <c r="B862" s="1"/>
      <c r="C862" s="1"/>
      <c r="D862" s="1"/>
      <c r="E862" s="1"/>
      <c r="F862" s="1"/>
    </row>
    <row r="863" spans="2:6" x14ac:dyDescent="0.25">
      <c r="B863" s="1"/>
      <c r="C863" s="1"/>
      <c r="D863" s="1"/>
      <c r="E863" s="1"/>
      <c r="F863" s="1"/>
    </row>
    <row r="864" spans="2:6" x14ac:dyDescent="0.25">
      <c r="B864" s="1"/>
      <c r="C864" s="1"/>
      <c r="D864" s="1"/>
      <c r="E864" s="1"/>
      <c r="F864" s="1"/>
    </row>
    <row r="865" spans="2:6" x14ac:dyDescent="0.25">
      <c r="B865" s="1"/>
      <c r="C865" s="1"/>
      <c r="D865" s="1"/>
      <c r="E865" s="1"/>
      <c r="F865" s="1"/>
    </row>
    <row r="866" spans="2:6" x14ac:dyDescent="0.25">
      <c r="B866" s="1"/>
      <c r="C866" s="1"/>
      <c r="D866" s="1"/>
      <c r="E866" s="1"/>
      <c r="F866" s="1"/>
    </row>
    <row r="867" spans="2:6" x14ac:dyDescent="0.25">
      <c r="B867" s="1"/>
      <c r="C867" s="1"/>
      <c r="D867" s="1"/>
      <c r="E867" s="1"/>
      <c r="F867" s="1"/>
    </row>
    <row r="868" spans="2:6" x14ac:dyDescent="0.25">
      <c r="B868" s="1"/>
      <c r="C868" s="1"/>
      <c r="D868" s="1"/>
      <c r="E868" s="1"/>
      <c r="F868" s="1"/>
    </row>
    <row r="869" spans="2:6" x14ac:dyDescent="0.25">
      <c r="B869" s="1"/>
      <c r="C869" s="1"/>
      <c r="D869" s="1"/>
      <c r="E869" s="1"/>
      <c r="F869" s="1"/>
    </row>
    <row r="870" spans="2:6" x14ac:dyDescent="0.25">
      <c r="B870" s="1"/>
      <c r="C870" s="1"/>
      <c r="D870" s="1"/>
      <c r="E870" s="1"/>
      <c r="F870" s="1"/>
    </row>
    <row r="871" spans="2:6" x14ac:dyDescent="0.25">
      <c r="B871" s="1"/>
      <c r="C871" s="1"/>
      <c r="D871" s="1"/>
      <c r="E871" s="1"/>
      <c r="F871" s="1"/>
    </row>
    <row r="872" spans="2:6" x14ac:dyDescent="0.25">
      <c r="B872" s="1"/>
      <c r="C872" s="1"/>
      <c r="D872" s="1"/>
      <c r="E872" s="1"/>
      <c r="F872" s="1"/>
    </row>
    <row r="873" spans="2:6" x14ac:dyDescent="0.25">
      <c r="B873" s="1"/>
      <c r="C873" s="1"/>
      <c r="D873" s="1"/>
      <c r="E873" s="1"/>
      <c r="F873" s="1"/>
    </row>
    <row r="874" spans="2:6" x14ac:dyDescent="0.25">
      <c r="B874" s="1"/>
      <c r="C874" s="1"/>
      <c r="D874" s="1"/>
      <c r="E874" s="1"/>
      <c r="F874" s="1"/>
    </row>
    <row r="875" spans="2:6" x14ac:dyDescent="0.25">
      <c r="B875" s="1"/>
      <c r="C875" s="1"/>
      <c r="D875" s="1"/>
      <c r="E875" s="1"/>
      <c r="F875" s="1"/>
    </row>
    <row r="876" spans="2:6" x14ac:dyDescent="0.25">
      <c r="B876" s="1"/>
      <c r="C876" s="1"/>
      <c r="D876" s="1"/>
      <c r="E876" s="1"/>
      <c r="F876" s="1"/>
    </row>
    <row r="877" spans="2:6" x14ac:dyDescent="0.25">
      <c r="B877" s="1"/>
      <c r="C877" s="1"/>
      <c r="D877" s="1"/>
      <c r="E877" s="1"/>
      <c r="F877" s="1"/>
    </row>
    <row r="878" spans="2:6" x14ac:dyDescent="0.25">
      <c r="B878" s="1"/>
      <c r="C878" s="1"/>
      <c r="D878" s="1"/>
      <c r="E878" s="1"/>
      <c r="F878" s="1"/>
    </row>
    <row r="879" spans="2:6" x14ac:dyDescent="0.25">
      <c r="B879" s="1"/>
      <c r="C879" s="1"/>
      <c r="D879" s="1"/>
      <c r="E879" s="1"/>
      <c r="F879" s="1"/>
    </row>
    <row r="880" spans="2:6" x14ac:dyDescent="0.25">
      <c r="B880" s="1"/>
      <c r="C880" s="1"/>
      <c r="D880" s="1"/>
      <c r="E880" s="1"/>
      <c r="F880" s="1"/>
    </row>
    <row r="881" spans="2:6" x14ac:dyDescent="0.25">
      <c r="B881" s="1"/>
      <c r="C881" s="1"/>
      <c r="D881" s="1"/>
      <c r="E881" s="1"/>
      <c r="F881" s="1"/>
    </row>
    <row r="882" spans="2:6" x14ac:dyDescent="0.25">
      <c r="B882" s="1"/>
      <c r="C882" s="1"/>
      <c r="D882" s="1"/>
      <c r="E882" s="1"/>
      <c r="F882" s="1"/>
    </row>
    <row r="883" spans="2:6" x14ac:dyDescent="0.25">
      <c r="B883" s="1"/>
      <c r="C883" s="1"/>
      <c r="D883" s="1"/>
      <c r="E883" s="1"/>
      <c r="F883" s="1"/>
    </row>
    <row r="884" spans="2:6" x14ac:dyDescent="0.25">
      <c r="B884" s="1"/>
      <c r="C884" s="1"/>
      <c r="D884" s="1"/>
      <c r="E884" s="1"/>
      <c r="F884" s="1"/>
    </row>
    <row r="885" spans="2:6" x14ac:dyDescent="0.25">
      <c r="B885" s="1"/>
      <c r="C885" s="1"/>
      <c r="D885" s="1"/>
      <c r="E885" s="1"/>
      <c r="F885" s="1"/>
    </row>
    <row r="886" spans="2:6" x14ac:dyDescent="0.25">
      <c r="B886" s="1"/>
      <c r="C886" s="1"/>
      <c r="D886" s="1"/>
      <c r="E886" s="1"/>
      <c r="F886" s="1"/>
    </row>
    <row r="887" spans="2:6" x14ac:dyDescent="0.25">
      <c r="B887" s="1"/>
      <c r="C887" s="1"/>
      <c r="D887" s="1"/>
      <c r="E887" s="1"/>
      <c r="F887" s="1"/>
    </row>
    <row r="888" spans="2:6" x14ac:dyDescent="0.25">
      <c r="B888" s="1"/>
      <c r="C888" s="1"/>
      <c r="D888" s="1"/>
      <c r="E888" s="1"/>
      <c r="F888" s="1"/>
    </row>
    <row r="889" spans="2:6" x14ac:dyDescent="0.25">
      <c r="B889" s="1"/>
      <c r="C889" s="1"/>
      <c r="D889" s="1"/>
      <c r="E889" s="1"/>
      <c r="F889" s="1"/>
    </row>
    <row r="890" spans="2:6" x14ac:dyDescent="0.25">
      <c r="B890" s="1"/>
      <c r="C890" s="1"/>
      <c r="D890" s="1"/>
      <c r="E890" s="1"/>
      <c r="F890" s="1"/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1"/>
      <c r="C892" s="1"/>
      <c r="D892" s="1"/>
      <c r="E892" s="1"/>
      <c r="F892" s="1"/>
    </row>
    <row r="893" spans="2:6" x14ac:dyDescent="0.25">
      <c r="B893" s="1"/>
      <c r="C893" s="1"/>
      <c r="D893" s="1"/>
      <c r="E893" s="1"/>
      <c r="F893" s="1"/>
    </row>
    <row r="894" spans="2:6" x14ac:dyDescent="0.25">
      <c r="B894" s="1"/>
      <c r="C894" s="1"/>
      <c r="D894" s="1"/>
      <c r="E894" s="1"/>
      <c r="F894" s="1"/>
    </row>
    <row r="895" spans="2:6" x14ac:dyDescent="0.25">
      <c r="B895" s="1"/>
      <c r="C895" s="1"/>
      <c r="D895" s="1"/>
      <c r="E895" s="1"/>
      <c r="F895" s="1"/>
    </row>
    <row r="896" spans="2:6" x14ac:dyDescent="0.25">
      <c r="B896" s="1"/>
      <c r="C896" s="1"/>
      <c r="D896" s="1"/>
      <c r="E896" s="1"/>
      <c r="F896" s="1"/>
    </row>
    <row r="897" spans="2:6" x14ac:dyDescent="0.25">
      <c r="B897" s="1"/>
      <c r="C897" s="1"/>
      <c r="D897" s="1"/>
      <c r="E897" s="1"/>
      <c r="F897" s="1"/>
    </row>
    <row r="898" spans="2:6" x14ac:dyDescent="0.25">
      <c r="B898" s="1"/>
      <c r="C898" s="1"/>
      <c r="D898" s="1"/>
      <c r="E898" s="1"/>
      <c r="F898" s="1"/>
    </row>
    <row r="899" spans="2:6" x14ac:dyDescent="0.25">
      <c r="B899" s="1"/>
      <c r="C899" s="1"/>
      <c r="D899" s="1"/>
      <c r="E899" s="1"/>
      <c r="F899" s="1"/>
    </row>
    <row r="900" spans="2:6" x14ac:dyDescent="0.25">
      <c r="B900" s="1"/>
      <c r="C900" s="1"/>
      <c r="D900" s="1"/>
      <c r="E900" s="1"/>
      <c r="F900" s="1"/>
    </row>
    <row r="901" spans="2:6" x14ac:dyDescent="0.25">
      <c r="B901" s="1"/>
      <c r="C901" s="1"/>
      <c r="D901" s="1"/>
      <c r="E901" s="1"/>
      <c r="F901" s="1"/>
    </row>
    <row r="902" spans="2:6" x14ac:dyDescent="0.25">
      <c r="B902" s="1"/>
      <c r="C902" s="1"/>
      <c r="D902" s="1"/>
      <c r="E902" s="1"/>
      <c r="F902" s="1"/>
    </row>
    <row r="903" spans="2:6" x14ac:dyDescent="0.25">
      <c r="B903" s="1"/>
      <c r="C903" s="1"/>
      <c r="D903" s="1"/>
      <c r="E903" s="1"/>
      <c r="F903" s="1"/>
    </row>
    <row r="904" spans="2:6" x14ac:dyDescent="0.25">
      <c r="B904" s="1"/>
      <c r="C904" s="1"/>
      <c r="D904" s="1"/>
      <c r="E904" s="1"/>
      <c r="F904" s="1"/>
    </row>
    <row r="905" spans="2:6" x14ac:dyDescent="0.25">
      <c r="B905" s="1"/>
      <c r="C905" s="1"/>
      <c r="D905" s="1"/>
      <c r="E905" s="1"/>
      <c r="F905" s="1"/>
    </row>
    <row r="906" spans="2:6" x14ac:dyDescent="0.25">
      <c r="B906" s="1"/>
      <c r="C906" s="1"/>
      <c r="D906" s="1"/>
      <c r="E906" s="1"/>
      <c r="F906" s="1"/>
    </row>
    <row r="907" spans="2:6" x14ac:dyDescent="0.25">
      <c r="B907" s="1"/>
      <c r="C907" s="1"/>
      <c r="D907" s="1"/>
      <c r="E907" s="1"/>
      <c r="F907" s="1"/>
    </row>
    <row r="908" spans="2:6" x14ac:dyDescent="0.25">
      <c r="B908" s="1"/>
      <c r="C908" s="1"/>
      <c r="D908" s="1"/>
      <c r="E908" s="1"/>
      <c r="F908" s="1"/>
    </row>
    <row r="909" spans="2:6" x14ac:dyDescent="0.25">
      <c r="B909" s="1"/>
      <c r="C909" s="1"/>
      <c r="D909" s="1"/>
      <c r="E909" s="1"/>
      <c r="F909" s="1"/>
    </row>
    <row r="910" spans="2:6" x14ac:dyDescent="0.25">
      <c r="B910" s="1"/>
      <c r="C910" s="1"/>
      <c r="D910" s="1"/>
      <c r="E910" s="1"/>
      <c r="F910" s="1"/>
    </row>
    <row r="911" spans="2:6" x14ac:dyDescent="0.25">
      <c r="B911" s="1"/>
      <c r="C911" s="1"/>
      <c r="D911" s="1"/>
      <c r="E911" s="1"/>
      <c r="F911" s="1"/>
    </row>
    <row r="912" spans="2:6" x14ac:dyDescent="0.25">
      <c r="B912" s="1"/>
      <c r="C912" s="1"/>
      <c r="D912" s="1"/>
      <c r="E912" s="1"/>
      <c r="F912" s="1"/>
    </row>
    <row r="913" spans="2:6" x14ac:dyDescent="0.25">
      <c r="B913" s="1"/>
      <c r="C913" s="1"/>
      <c r="D913" s="1"/>
      <c r="E913" s="1"/>
      <c r="F913" s="1"/>
    </row>
    <row r="914" spans="2:6" x14ac:dyDescent="0.25">
      <c r="B914" s="1"/>
      <c r="C914" s="1"/>
      <c r="D914" s="1"/>
      <c r="E914" s="1"/>
      <c r="F914" s="1"/>
    </row>
    <row r="915" spans="2:6" x14ac:dyDescent="0.25">
      <c r="B915" s="1"/>
      <c r="C915" s="1"/>
      <c r="D915" s="1"/>
      <c r="E915" s="1"/>
      <c r="F915" s="1"/>
    </row>
    <row r="916" spans="2:6" x14ac:dyDescent="0.25">
      <c r="B916" s="1"/>
      <c r="C916" s="1"/>
      <c r="D916" s="1"/>
      <c r="E916" s="1"/>
      <c r="F916" s="1"/>
    </row>
    <row r="917" spans="2:6" x14ac:dyDescent="0.25">
      <c r="B917" s="1"/>
      <c r="C917" s="1"/>
      <c r="D917" s="1"/>
      <c r="E917" s="1"/>
      <c r="F917" s="1"/>
    </row>
    <row r="918" spans="2:6" x14ac:dyDescent="0.25">
      <c r="B918" s="1"/>
      <c r="C918" s="1"/>
      <c r="D918" s="1"/>
      <c r="E918" s="1"/>
      <c r="F918" s="1"/>
    </row>
    <row r="919" spans="2:6" x14ac:dyDescent="0.25">
      <c r="B919" s="1"/>
      <c r="C919" s="1"/>
      <c r="D919" s="1"/>
      <c r="E919" s="1"/>
      <c r="F919" s="1"/>
    </row>
    <row r="920" spans="2:6" x14ac:dyDescent="0.25">
      <c r="B920" s="1"/>
      <c r="C920" s="1"/>
      <c r="D920" s="1"/>
      <c r="E920" s="1"/>
      <c r="F920" s="1"/>
    </row>
    <row r="921" spans="2:6" x14ac:dyDescent="0.25">
      <c r="B921" s="1"/>
      <c r="C921" s="1"/>
      <c r="D921" s="1"/>
      <c r="E921" s="1"/>
      <c r="F921" s="1"/>
    </row>
    <row r="922" spans="2:6" x14ac:dyDescent="0.25">
      <c r="B922" s="1"/>
      <c r="C922" s="1"/>
      <c r="D922" s="1"/>
      <c r="E922" s="1"/>
      <c r="F922" s="1"/>
    </row>
    <row r="923" spans="2:6" x14ac:dyDescent="0.25">
      <c r="B923" s="1"/>
      <c r="C923" s="1"/>
      <c r="D923" s="1"/>
      <c r="E923" s="1"/>
      <c r="F923" s="1"/>
    </row>
    <row r="924" spans="2:6" x14ac:dyDescent="0.25">
      <c r="B924" s="1"/>
      <c r="C924" s="1"/>
      <c r="D924" s="1"/>
      <c r="E924" s="1"/>
      <c r="F924" s="1"/>
    </row>
    <row r="925" spans="2:6" x14ac:dyDescent="0.25">
      <c r="B925" s="1"/>
      <c r="C925" s="1"/>
      <c r="D925" s="1"/>
      <c r="E925" s="1"/>
      <c r="F925" s="1"/>
    </row>
    <row r="926" spans="2:6" x14ac:dyDescent="0.25">
      <c r="B926" s="1"/>
      <c r="C926" s="1"/>
      <c r="D926" s="1"/>
      <c r="E926" s="1"/>
      <c r="F926" s="1"/>
    </row>
    <row r="927" spans="2:6" x14ac:dyDescent="0.25">
      <c r="B927" s="1"/>
      <c r="C927" s="1"/>
      <c r="D927" s="1"/>
      <c r="E927" s="1"/>
      <c r="F927" s="1"/>
    </row>
    <row r="928" spans="2:6" x14ac:dyDescent="0.25">
      <c r="B928" s="1"/>
      <c r="C928" s="1"/>
      <c r="D928" s="1"/>
      <c r="E928" s="1"/>
      <c r="F928" s="1"/>
    </row>
    <row r="929" spans="2:6" x14ac:dyDescent="0.25">
      <c r="B929" s="1"/>
      <c r="C929" s="1"/>
      <c r="D929" s="1"/>
      <c r="E929" s="1"/>
      <c r="F929" s="1"/>
    </row>
    <row r="930" spans="2:6" x14ac:dyDescent="0.25">
      <c r="B930" s="1"/>
      <c r="C930" s="1"/>
      <c r="D930" s="1"/>
      <c r="E930" s="1"/>
      <c r="F930" s="1"/>
    </row>
    <row r="931" spans="2:6" x14ac:dyDescent="0.25">
      <c r="B931" s="1"/>
      <c r="C931" s="1"/>
      <c r="D931" s="1"/>
      <c r="E931" s="1"/>
      <c r="F931" s="1"/>
    </row>
    <row r="932" spans="2:6" x14ac:dyDescent="0.25">
      <c r="B932" s="1"/>
      <c r="C932" s="1"/>
      <c r="D932" s="1"/>
      <c r="E932" s="1"/>
      <c r="F932" s="1"/>
    </row>
    <row r="933" spans="2:6" x14ac:dyDescent="0.25">
      <c r="B933" s="1"/>
      <c r="C933" s="1"/>
      <c r="D933" s="1"/>
      <c r="E933" s="1"/>
      <c r="F933" s="1"/>
    </row>
    <row r="934" spans="2:6" x14ac:dyDescent="0.25">
      <c r="B934" s="1"/>
      <c r="C934" s="1"/>
      <c r="D934" s="1"/>
      <c r="E934" s="1"/>
      <c r="F934" s="1"/>
    </row>
    <row r="935" spans="2:6" x14ac:dyDescent="0.25">
      <c r="B935" s="1"/>
      <c r="C935" s="1"/>
      <c r="D935" s="1"/>
      <c r="E935" s="1"/>
      <c r="F935" s="1"/>
    </row>
    <row r="936" spans="2:6" x14ac:dyDescent="0.25">
      <c r="B936" s="1"/>
      <c r="C936" s="1"/>
      <c r="D936" s="1"/>
      <c r="E936" s="1"/>
      <c r="F936" s="1"/>
    </row>
    <row r="937" spans="2:6" x14ac:dyDescent="0.25">
      <c r="B937" s="1"/>
      <c r="C937" s="1"/>
      <c r="D937" s="1"/>
      <c r="E937" s="1"/>
      <c r="F937" s="1"/>
    </row>
    <row r="938" spans="2:6" x14ac:dyDescent="0.25">
      <c r="B938" s="1"/>
      <c r="C938" s="1"/>
      <c r="D938" s="1"/>
      <c r="E938" s="1"/>
      <c r="F938" s="1"/>
    </row>
    <row r="939" spans="2:6" x14ac:dyDescent="0.25">
      <c r="B939" s="1"/>
      <c r="C939" s="1"/>
      <c r="D939" s="1"/>
      <c r="E939" s="1"/>
      <c r="F939" s="1"/>
    </row>
    <row r="940" spans="2:6" x14ac:dyDescent="0.25">
      <c r="B940" s="1"/>
      <c r="C940" s="1"/>
      <c r="D940" s="1"/>
      <c r="E940" s="1"/>
      <c r="F940" s="1"/>
    </row>
    <row r="941" spans="2:6" x14ac:dyDescent="0.25">
      <c r="B941" s="1"/>
      <c r="C941" s="1"/>
      <c r="D941" s="1"/>
      <c r="E941" s="1"/>
      <c r="F941" s="1"/>
    </row>
    <row r="942" spans="2:6" x14ac:dyDescent="0.25">
      <c r="B942" s="1"/>
      <c r="C942" s="1"/>
      <c r="D942" s="1"/>
      <c r="E942" s="1"/>
      <c r="F942" s="1"/>
    </row>
    <row r="943" spans="2:6" x14ac:dyDescent="0.25">
      <c r="B943" s="1"/>
      <c r="C943" s="1"/>
      <c r="D943" s="1"/>
      <c r="E943" s="1"/>
      <c r="F943" s="1"/>
    </row>
    <row r="944" spans="2:6" x14ac:dyDescent="0.25">
      <c r="B944" s="1"/>
      <c r="C944" s="1"/>
      <c r="D944" s="1"/>
      <c r="E944" s="1"/>
      <c r="F944" s="1"/>
    </row>
    <row r="945" spans="2:6" x14ac:dyDescent="0.25">
      <c r="B945" s="1"/>
      <c r="C945" s="1"/>
      <c r="D945" s="1"/>
      <c r="E945" s="1"/>
      <c r="F945" s="1"/>
    </row>
    <row r="946" spans="2:6" x14ac:dyDescent="0.25">
      <c r="B946" s="1"/>
      <c r="C946" s="1"/>
      <c r="D946" s="1"/>
      <c r="E946" s="1"/>
      <c r="F946" s="1"/>
    </row>
    <row r="947" spans="2:6" x14ac:dyDescent="0.25">
      <c r="B947" s="1"/>
      <c r="C947" s="1"/>
      <c r="D947" s="1"/>
      <c r="E947" s="1"/>
      <c r="F947" s="1"/>
    </row>
    <row r="948" spans="2:6" x14ac:dyDescent="0.25">
      <c r="B948" s="1"/>
      <c r="C948" s="1"/>
      <c r="D948" s="1"/>
      <c r="E948" s="1"/>
      <c r="F948" s="1"/>
    </row>
    <row r="949" spans="2:6" x14ac:dyDescent="0.25">
      <c r="B949" s="1"/>
      <c r="C949" s="1"/>
      <c r="D949" s="1"/>
      <c r="E949" s="1"/>
      <c r="F949" s="1"/>
    </row>
    <row r="950" spans="2:6" x14ac:dyDescent="0.25">
      <c r="B950" s="1"/>
      <c r="C950" s="1"/>
      <c r="D950" s="1"/>
      <c r="E950" s="1"/>
      <c r="F950" s="1"/>
    </row>
    <row r="951" spans="2:6" x14ac:dyDescent="0.25">
      <c r="B951" s="1"/>
      <c r="C951" s="1"/>
      <c r="D951" s="1"/>
      <c r="E951" s="1"/>
      <c r="F951" s="1"/>
    </row>
    <row r="952" spans="2:6" x14ac:dyDescent="0.25">
      <c r="B952" s="1"/>
      <c r="C952" s="1"/>
      <c r="D952" s="1"/>
      <c r="E952" s="1"/>
      <c r="F952" s="1"/>
    </row>
    <row r="953" spans="2:6" x14ac:dyDescent="0.25">
      <c r="B953" s="1"/>
      <c r="C953" s="1"/>
      <c r="D953" s="1"/>
      <c r="E953" s="1"/>
      <c r="F953" s="1"/>
    </row>
    <row r="954" spans="2:6" x14ac:dyDescent="0.25">
      <c r="B954" s="1"/>
      <c r="C954" s="1"/>
      <c r="D954" s="1"/>
      <c r="E954" s="1"/>
      <c r="F954" s="1"/>
    </row>
    <row r="955" spans="2:6" x14ac:dyDescent="0.25">
      <c r="B955" s="1"/>
      <c r="C955" s="1"/>
      <c r="D955" s="1"/>
      <c r="E955" s="1"/>
      <c r="F955" s="1"/>
    </row>
    <row r="956" spans="2:6" x14ac:dyDescent="0.25">
      <c r="B956" s="1"/>
      <c r="C956" s="1"/>
      <c r="D956" s="1"/>
      <c r="E956" s="1"/>
      <c r="F956" s="1"/>
    </row>
    <row r="957" spans="2:6" x14ac:dyDescent="0.25">
      <c r="B957" s="1"/>
      <c r="C957" s="1"/>
      <c r="D957" s="1"/>
      <c r="E957" s="1"/>
      <c r="F957" s="1"/>
    </row>
    <row r="958" spans="2:6" x14ac:dyDescent="0.25">
      <c r="B958" s="1"/>
      <c r="C958" s="1"/>
      <c r="D958" s="1"/>
      <c r="E958" s="1"/>
      <c r="F958" s="1"/>
    </row>
    <row r="959" spans="2:6" x14ac:dyDescent="0.25">
      <c r="B959" s="1"/>
      <c r="C959" s="1"/>
      <c r="D959" s="1"/>
      <c r="E959" s="1"/>
      <c r="F959" s="1"/>
    </row>
    <row r="960" spans="2:6" x14ac:dyDescent="0.25">
      <c r="B960" s="1"/>
      <c r="C960" s="1"/>
      <c r="D960" s="1"/>
      <c r="E960" s="1"/>
      <c r="F960" s="1"/>
    </row>
    <row r="961" spans="2:6" x14ac:dyDescent="0.25">
      <c r="B961" s="1"/>
      <c r="C961" s="1"/>
      <c r="D961" s="1"/>
      <c r="E961" s="1"/>
      <c r="F961" s="1"/>
    </row>
    <row r="962" spans="2:6" x14ac:dyDescent="0.25">
      <c r="B962" s="1"/>
      <c r="C962" s="1"/>
      <c r="D962" s="1"/>
      <c r="E962" s="1"/>
      <c r="F962" s="1"/>
    </row>
    <row r="963" spans="2:6" x14ac:dyDescent="0.25">
      <c r="B963" s="1"/>
      <c r="C963" s="1"/>
      <c r="D963" s="1"/>
      <c r="E963" s="1"/>
      <c r="F963" s="1"/>
    </row>
    <row r="964" spans="2:6" x14ac:dyDescent="0.25">
      <c r="B964" s="1"/>
      <c r="C964" s="1"/>
      <c r="D964" s="1"/>
      <c r="E964" s="1"/>
      <c r="F964" s="1"/>
    </row>
    <row r="965" spans="2:6" x14ac:dyDescent="0.25">
      <c r="B965" s="1"/>
      <c r="C965" s="1"/>
      <c r="D965" s="1"/>
      <c r="E965" s="1"/>
      <c r="F965" s="1"/>
    </row>
    <row r="966" spans="2:6" x14ac:dyDescent="0.25">
      <c r="B966" s="1"/>
      <c r="C966" s="1"/>
      <c r="D966" s="1"/>
      <c r="E966" s="1"/>
      <c r="F966" s="1"/>
    </row>
    <row r="967" spans="2:6" x14ac:dyDescent="0.25">
      <c r="B967" s="1"/>
      <c r="C967" s="1"/>
      <c r="D967" s="1"/>
      <c r="E967" s="1"/>
      <c r="F967" s="1"/>
    </row>
    <row r="968" spans="2:6" x14ac:dyDescent="0.25">
      <c r="B968" s="1"/>
      <c r="C968" s="1"/>
      <c r="D968" s="1"/>
      <c r="E968" s="1"/>
      <c r="F968" s="1"/>
    </row>
    <row r="969" spans="2:6" x14ac:dyDescent="0.25">
      <c r="B969" s="1"/>
      <c r="C969" s="1"/>
      <c r="D969" s="1"/>
      <c r="E969" s="1"/>
      <c r="F969" s="1"/>
    </row>
    <row r="970" spans="2:6" x14ac:dyDescent="0.25">
      <c r="B970" s="1"/>
      <c r="C970" s="1"/>
      <c r="D970" s="1"/>
      <c r="E970" s="1"/>
      <c r="F970" s="1"/>
    </row>
    <row r="971" spans="2:6" x14ac:dyDescent="0.25">
      <c r="B971" s="1"/>
      <c r="C971" s="1"/>
      <c r="D971" s="1"/>
      <c r="E971" s="1"/>
      <c r="F971" s="1"/>
    </row>
    <row r="972" spans="2:6" x14ac:dyDescent="0.25">
      <c r="B972" s="1"/>
      <c r="C972" s="1"/>
      <c r="D972" s="1"/>
      <c r="E972" s="1"/>
      <c r="F972" s="1"/>
    </row>
    <row r="973" spans="2:6" x14ac:dyDescent="0.25">
      <c r="B973" s="1"/>
      <c r="C973" s="1"/>
      <c r="D973" s="1"/>
      <c r="E973" s="1"/>
      <c r="F973" s="1"/>
    </row>
    <row r="974" spans="2:6" x14ac:dyDescent="0.25">
      <c r="B974" s="1"/>
      <c r="C974" s="1"/>
      <c r="D974" s="1"/>
      <c r="E974" s="1"/>
      <c r="F974" s="1"/>
    </row>
    <row r="975" spans="2:6" x14ac:dyDescent="0.25">
      <c r="B975" s="1"/>
      <c r="C975" s="1"/>
      <c r="D975" s="1"/>
      <c r="E975" s="1"/>
      <c r="F975" s="1"/>
    </row>
    <row r="976" spans="2:6" x14ac:dyDescent="0.25">
      <c r="B976" s="1"/>
      <c r="C976" s="1"/>
      <c r="D976" s="1"/>
      <c r="E976" s="1"/>
      <c r="F976" s="1"/>
    </row>
    <row r="977" spans="2:6" x14ac:dyDescent="0.25">
      <c r="B977" s="1"/>
      <c r="C977" s="1"/>
      <c r="D977" s="1"/>
      <c r="E977" s="1"/>
      <c r="F977" s="1"/>
    </row>
    <row r="978" spans="2:6" x14ac:dyDescent="0.25">
      <c r="B978" s="1"/>
      <c r="C978" s="1"/>
      <c r="D978" s="1"/>
      <c r="E978" s="1"/>
      <c r="F978" s="1"/>
    </row>
    <row r="979" spans="2:6" x14ac:dyDescent="0.25">
      <c r="B979" s="1"/>
      <c r="C979" s="1"/>
      <c r="D979" s="1"/>
      <c r="E979" s="1"/>
      <c r="F979" s="1"/>
    </row>
    <row r="980" spans="2:6" x14ac:dyDescent="0.25">
      <c r="B980" s="1"/>
      <c r="C980" s="1"/>
      <c r="D980" s="1"/>
      <c r="E980" s="1"/>
      <c r="F980" s="1"/>
    </row>
    <row r="981" spans="2:6" x14ac:dyDescent="0.25">
      <c r="B981" s="1"/>
      <c r="C981" s="1"/>
      <c r="D981" s="1"/>
      <c r="E981" s="1"/>
      <c r="F981" s="1"/>
    </row>
    <row r="982" spans="2:6" x14ac:dyDescent="0.25">
      <c r="B982" s="1"/>
      <c r="C982" s="1"/>
      <c r="D982" s="1"/>
      <c r="E982" s="1"/>
      <c r="F982" s="1"/>
    </row>
    <row r="983" spans="2:6" x14ac:dyDescent="0.25">
      <c r="B983" s="1"/>
      <c r="C983" s="1"/>
      <c r="D983" s="1"/>
      <c r="E983" s="1"/>
      <c r="F983" s="1"/>
    </row>
    <row r="984" spans="2:6" x14ac:dyDescent="0.25">
      <c r="B984" s="1"/>
      <c r="C984" s="1"/>
      <c r="D984" s="1"/>
      <c r="E984" s="1"/>
      <c r="F984" s="1"/>
    </row>
    <row r="985" spans="2:6" x14ac:dyDescent="0.25">
      <c r="B985" s="1"/>
      <c r="C985" s="1"/>
      <c r="D985" s="1"/>
      <c r="E985" s="1"/>
      <c r="F985" s="1"/>
    </row>
    <row r="986" spans="2:6" x14ac:dyDescent="0.25">
      <c r="B986" s="1"/>
      <c r="C986" s="1"/>
      <c r="D986" s="1"/>
      <c r="E986" s="1"/>
      <c r="F986" s="1"/>
    </row>
    <row r="987" spans="2:6" x14ac:dyDescent="0.25">
      <c r="B987" s="1"/>
      <c r="C987" s="1"/>
      <c r="D987" s="1"/>
      <c r="E987" s="1"/>
      <c r="F987" s="1"/>
    </row>
    <row r="988" spans="2:6" x14ac:dyDescent="0.25">
      <c r="B988" s="1"/>
      <c r="C988" s="1"/>
      <c r="D988" s="1"/>
      <c r="E988" s="1"/>
      <c r="F988" s="1"/>
    </row>
    <row r="989" spans="2:6" x14ac:dyDescent="0.25">
      <c r="B989" s="1"/>
      <c r="C989" s="1"/>
      <c r="D989" s="1"/>
      <c r="E989" s="1"/>
      <c r="F989" s="1"/>
    </row>
    <row r="990" spans="2:6" x14ac:dyDescent="0.25">
      <c r="B990" s="1"/>
      <c r="C990" s="1"/>
      <c r="D990" s="1"/>
      <c r="E990" s="1"/>
      <c r="F990" s="1"/>
    </row>
    <row r="991" spans="2:6" x14ac:dyDescent="0.25">
      <c r="B991" s="1"/>
      <c r="C991" s="1"/>
      <c r="D991" s="1"/>
      <c r="E991" s="1"/>
      <c r="F991" s="1"/>
    </row>
    <row r="992" spans="2:6" x14ac:dyDescent="0.25">
      <c r="B992" s="1"/>
      <c r="C992" s="1"/>
      <c r="D992" s="1"/>
      <c r="E992" s="1"/>
      <c r="F992" s="1"/>
    </row>
    <row r="993" spans="2:6" x14ac:dyDescent="0.25">
      <c r="B993" s="1"/>
      <c r="C993" s="1"/>
      <c r="D993" s="1"/>
      <c r="E993" s="1"/>
      <c r="F993" s="1"/>
    </row>
    <row r="994" spans="2:6" x14ac:dyDescent="0.25">
      <c r="B994" s="1"/>
      <c r="C994" s="1"/>
      <c r="D994" s="1"/>
      <c r="E994" s="1"/>
      <c r="F994" s="1"/>
    </row>
    <row r="995" spans="2:6" x14ac:dyDescent="0.25">
      <c r="B995" s="1"/>
      <c r="C995" s="1"/>
      <c r="D995" s="1"/>
      <c r="E995" s="1"/>
      <c r="F995" s="1"/>
    </row>
    <row r="996" spans="2:6" x14ac:dyDescent="0.25">
      <c r="B996" s="1"/>
      <c r="C996" s="1"/>
      <c r="D996" s="1"/>
      <c r="E996" s="1"/>
      <c r="F996" s="1"/>
    </row>
    <row r="997" spans="2:6" x14ac:dyDescent="0.25">
      <c r="B997" s="1"/>
      <c r="C997" s="1"/>
      <c r="D997" s="1"/>
      <c r="E997" s="1"/>
      <c r="F997" s="1"/>
    </row>
    <row r="998" spans="2:6" x14ac:dyDescent="0.25">
      <c r="B998" s="1"/>
      <c r="C998" s="1"/>
      <c r="D998" s="1"/>
      <c r="E998" s="1"/>
      <c r="F998" s="1"/>
    </row>
    <row r="999" spans="2:6" x14ac:dyDescent="0.25">
      <c r="B999" s="1"/>
      <c r="C999" s="1"/>
      <c r="D999" s="1"/>
      <c r="E999" s="1"/>
      <c r="F999" s="1"/>
    </row>
    <row r="1000" spans="2:6" x14ac:dyDescent="0.25">
      <c r="B1000" s="1"/>
      <c r="C1000" s="1"/>
      <c r="D1000" s="1"/>
      <c r="E1000" s="1"/>
      <c r="F1000" s="1"/>
    </row>
    <row r="1001" spans="2:6" x14ac:dyDescent="0.25">
      <c r="B1001" s="1"/>
      <c r="C1001" s="1"/>
      <c r="D1001" s="1"/>
      <c r="E1001" s="1"/>
      <c r="F1001" s="1"/>
    </row>
    <row r="1002" spans="2:6" x14ac:dyDescent="0.25">
      <c r="B1002" s="1"/>
      <c r="C1002" s="1"/>
      <c r="D1002" s="1"/>
      <c r="E1002" s="1"/>
      <c r="F1002" s="1"/>
    </row>
    <row r="1003" spans="2:6" x14ac:dyDescent="0.25">
      <c r="B1003" s="1"/>
      <c r="C1003" s="1"/>
      <c r="D1003" s="1"/>
      <c r="E1003" s="1"/>
      <c r="F1003" s="1"/>
    </row>
    <row r="1004" spans="2:6" x14ac:dyDescent="0.25">
      <c r="B1004" s="1"/>
      <c r="C1004" s="1"/>
      <c r="D1004" s="1"/>
      <c r="E1004" s="1"/>
      <c r="F1004" s="1"/>
    </row>
    <row r="1005" spans="2:6" x14ac:dyDescent="0.25">
      <c r="B1005" s="1"/>
      <c r="C1005" s="1"/>
      <c r="D1005" s="1"/>
      <c r="E1005" s="1"/>
      <c r="F1005" s="1"/>
    </row>
    <row r="1006" spans="2:6" x14ac:dyDescent="0.25">
      <c r="B1006" s="1"/>
      <c r="C1006" s="1"/>
      <c r="D1006" s="1"/>
      <c r="E1006" s="1"/>
      <c r="F1006" s="1"/>
    </row>
    <row r="1007" spans="2:6" x14ac:dyDescent="0.25">
      <c r="B1007" s="1"/>
      <c r="C1007" s="1"/>
      <c r="D1007" s="1"/>
      <c r="E1007" s="1"/>
      <c r="F1007" s="1"/>
    </row>
    <row r="1008" spans="2:6" x14ac:dyDescent="0.25">
      <c r="B1008" s="1"/>
      <c r="C1008" s="1"/>
      <c r="D1008" s="1"/>
      <c r="E1008" s="1"/>
      <c r="F1008" s="1"/>
    </row>
    <row r="1009" spans="2:6" x14ac:dyDescent="0.25">
      <c r="B1009" s="1"/>
      <c r="C1009" s="1"/>
      <c r="D1009" s="1"/>
      <c r="E1009" s="1"/>
      <c r="F1009" s="1"/>
    </row>
    <row r="1010" spans="2:6" x14ac:dyDescent="0.25">
      <c r="B1010" s="1"/>
      <c r="C1010" s="1"/>
      <c r="D1010" s="1"/>
      <c r="E1010" s="1"/>
      <c r="F1010" s="1"/>
    </row>
    <row r="1011" spans="2:6" x14ac:dyDescent="0.25">
      <c r="B1011" s="1"/>
      <c r="C1011" s="1"/>
      <c r="D1011" s="1"/>
      <c r="E1011" s="1"/>
      <c r="F1011" s="1"/>
    </row>
    <row r="1012" spans="2:6" x14ac:dyDescent="0.25">
      <c r="B1012" s="1"/>
      <c r="C1012" s="1"/>
      <c r="D1012" s="1"/>
      <c r="E1012" s="1"/>
      <c r="F1012" s="1"/>
    </row>
    <row r="1013" spans="2:6" x14ac:dyDescent="0.25">
      <c r="B1013" s="1"/>
      <c r="C1013" s="1"/>
      <c r="D1013" s="1"/>
      <c r="E1013" s="1"/>
      <c r="F1013" s="1"/>
    </row>
    <row r="1014" spans="2:6" x14ac:dyDescent="0.25">
      <c r="B1014" s="1"/>
      <c r="C1014" s="1"/>
      <c r="D1014" s="1"/>
      <c r="E1014" s="1"/>
      <c r="F1014" s="1"/>
    </row>
    <row r="1015" spans="2:6" x14ac:dyDescent="0.25">
      <c r="B1015" s="1"/>
      <c r="C1015" s="1"/>
      <c r="D1015" s="1"/>
      <c r="E1015" s="1"/>
      <c r="F1015" s="1"/>
    </row>
    <row r="1016" spans="2:6" x14ac:dyDescent="0.25">
      <c r="B1016" s="1"/>
      <c r="C1016" s="1"/>
      <c r="D1016" s="1"/>
      <c r="E1016" s="1"/>
      <c r="F1016" s="1"/>
    </row>
    <row r="1017" spans="2:6" x14ac:dyDescent="0.25">
      <c r="B1017" s="1"/>
      <c r="C1017" s="1"/>
      <c r="D1017" s="1"/>
      <c r="E1017" s="1"/>
      <c r="F1017" s="1"/>
    </row>
    <row r="1018" spans="2:6" x14ac:dyDescent="0.25">
      <c r="B1018" s="1"/>
      <c r="C1018" s="1"/>
      <c r="D1018" s="1"/>
      <c r="E1018" s="1"/>
      <c r="F1018" s="1"/>
    </row>
    <row r="1019" spans="2:6" x14ac:dyDescent="0.25">
      <c r="B1019" s="1"/>
      <c r="C1019" s="1"/>
      <c r="D1019" s="1"/>
      <c r="E1019" s="1"/>
      <c r="F1019" s="1"/>
    </row>
    <row r="1020" spans="2:6" x14ac:dyDescent="0.25">
      <c r="B1020" s="1"/>
      <c r="C1020" s="1"/>
      <c r="D1020" s="1"/>
      <c r="E1020" s="1"/>
      <c r="F1020" s="1"/>
    </row>
    <row r="1021" spans="2:6" x14ac:dyDescent="0.25">
      <c r="B1021" s="1"/>
      <c r="C1021" s="1"/>
      <c r="D1021" s="1"/>
      <c r="E1021" s="1"/>
      <c r="F1021" s="1"/>
    </row>
    <row r="1022" spans="2:6" x14ac:dyDescent="0.25">
      <c r="B1022" s="1"/>
      <c r="C1022" s="1"/>
      <c r="D1022" s="1"/>
      <c r="E1022" s="1"/>
      <c r="F1022" s="1"/>
    </row>
    <row r="1023" spans="2:6" x14ac:dyDescent="0.25">
      <c r="B1023" s="1"/>
      <c r="C1023" s="1"/>
      <c r="D1023" s="1"/>
      <c r="E1023" s="1"/>
      <c r="F1023" s="1"/>
    </row>
    <row r="1024" spans="2:6" x14ac:dyDescent="0.25">
      <c r="B1024" s="1"/>
      <c r="C1024" s="1"/>
      <c r="D1024" s="1"/>
      <c r="E1024" s="1"/>
      <c r="F1024" s="1"/>
    </row>
    <row r="1025" spans="2:6" x14ac:dyDescent="0.25">
      <c r="B1025" s="1"/>
      <c r="C1025" s="1"/>
      <c r="D1025" s="1"/>
      <c r="E1025" s="1"/>
      <c r="F1025" s="1"/>
    </row>
    <row r="1026" spans="2:6" x14ac:dyDescent="0.25">
      <c r="B1026" s="1"/>
      <c r="C1026" s="1"/>
      <c r="D1026" s="1"/>
      <c r="E1026" s="1"/>
      <c r="F1026" s="1"/>
    </row>
    <row r="1027" spans="2:6" x14ac:dyDescent="0.25">
      <c r="B1027" s="1"/>
      <c r="C1027" s="1"/>
      <c r="D1027" s="1"/>
      <c r="E1027" s="1"/>
      <c r="F1027" s="1"/>
    </row>
    <row r="1028" spans="2:6" x14ac:dyDescent="0.25">
      <c r="B1028" s="1"/>
      <c r="C1028" s="1"/>
      <c r="D1028" s="1"/>
      <c r="E1028" s="1"/>
      <c r="F1028" s="1"/>
    </row>
    <row r="1029" spans="2:6" x14ac:dyDescent="0.25">
      <c r="B1029" s="1"/>
      <c r="C1029" s="1"/>
      <c r="D1029" s="1"/>
      <c r="E1029" s="1"/>
      <c r="F1029" s="1"/>
    </row>
    <row r="1030" spans="2:6" x14ac:dyDescent="0.25">
      <c r="B1030" s="1"/>
      <c r="C1030" s="1"/>
      <c r="D1030" s="1"/>
      <c r="E1030" s="1"/>
      <c r="F1030" s="1"/>
    </row>
    <row r="1031" spans="2:6" x14ac:dyDescent="0.25">
      <c r="B1031" s="1"/>
      <c r="C1031" s="1"/>
      <c r="D1031" s="1"/>
      <c r="E1031" s="1"/>
      <c r="F1031" s="1"/>
    </row>
    <row r="1032" spans="2:6" x14ac:dyDescent="0.25">
      <c r="B1032" s="1"/>
      <c r="C1032" s="1"/>
      <c r="D1032" s="1"/>
      <c r="E1032" s="1"/>
      <c r="F1032" s="1"/>
    </row>
    <row r="1033" spans="2:6" x14ac:dyDescent="0.25">
      <c r="B1033" s="1"/>
      <c r="C1033" s="1"/>
      <c r="D1033" s="1"/>
      <c r="E1033" s="1"/>
      <c r="F1033" s="1"/>
    </row>
    <row r="1034" spans="2:6" x14ac:dyDescent="0.25">
      <c r="B1034" s="1"/>
      <c r="C1034" s="1"/>
      <c r="D1034" s="1"/>
      <c r="E1034" s="1"/>
      <c r="F1034" s="1"/>
    </row>
    <row r="1035" spans="2:6" x14ac:dyDescent="0.25">
      <c r="B1035" s="1"/>
      <c r="C1035" s="1"/>
      <c r="D1035" s="1"/>
      <c r="E1035" s="1"/>
      <c r="F1035" s="1"/>
    </row>
    <row r="1036" spans="2:6" x14ac:dyDescent="0.25">
      <c r="B1036" s="1"/>
      <c r="C1036" s="1"/>
      <c r="D1036" s="1"/>
      <c r="E1036" s="1"/>
      <c r="F1036" s="1"/>
    </row>
    <row r="1037" spans="2:6" x14ac:dyDescent="0.25">
      <c r="B1037" s="1"/>
      <c r="C1037" s="1"/>
      <c r="D1037" s="1"/>
      <c r="E1037" s="1"/>
      <c r="F1037" s="1"/>
    </row>
    <row r="1038" spans="2:6" x14ac:dyDescent="0.25">
      <c r="B1038" s="1"/>
      <c r="C1038" s="1"/>
      <c r="D1038" s="1"/>
      <c r="E1038" s="1"/>
      <c r="F1038" s="1"/>
    </row>
    <row r="1039" spans="2:6" x14ac:dyDescent="0.25">
      <c r="B1039" s="1"/>
      <c r="C1039" s="1"/>
      <c r="D1039" s="1"/>
      <c r="E1039" s="1"/>
      <c r="F1039" s="1"/>
    </row>
    <row r="1040" spans="2:6" x14ac:dyDescent="0.25">
      <c r="B1040" s="1"/>
      <c r="C1040" s="1"/>
      <c r="D1040" s="1"/>
      <c r="E1040" s="1"/>
      <c r="F1040" s="1"/>
    </row>
    <row r="1041" spans="2:6" x14ac:dyDescent="0.25">
      <c r="B1041" s="1"/>
      <c r="C1041" s="1"/>
      <c r="D1041" s="1"/>
      <c r="E1041" s="1"/>
      <c r="F1041" s="1"/>
    </row>
    <row r="1042" spans="2:6" x14ac:dyDescent="0.25">
      <c r="B1042" s="1"/>
      <c r="C1042" s="1"/>
      <c r="D1042" s="1"/>
      <c r="E1042" s="1"/>
      <c r="F1042" s="1"/>
    </row>
    <row r="1043" spans="2:6" x14ac:dyDescent="0.25">
      <c r="B1043" s="1"/>
      <c r="C1043" s="1"/>
      <c r="D1043" s="1"/>
      <c r="E1043" s="1"/>
      <c r="F1043" s="1"/>
    </row>
    <row r="1044" spans="2:6" x14ac:dyDescent="0.25">
      <c r="B1044" s="1"/>
      <c r="C1044" s="1"/>
      <c r="D1044" s="1"/>
      <c r="E1044" s="1"/>
      <c r="F1044" s="1"/>
    </row>
    <row r="1045" spans="2:6" x14ac:dyDescent="0.25">
      <c r="B1045" s="1"/>
      <c r="C1045" s="1"/>
      <c r="D1045" s="1"/>
      <c r="E1045" s="1"/>
      <c r="F1045" s="1"/>
    </row>
    <row r="1046" spans="2:6" x14ac:dyDescent="0.25">
      <c r="B1046" s="1"/>
      <c r="C1046" s="1"/>
      <c r="D1046" s="1"/>
      <c r="E1046" s="1"/>
      <c r="F1046" s="1"/>
    </row>
    <row r="1047" spans="2:6" x14ac:dyDescent="0.25">
      <c r="B1047" s="1"/>
      <c r="C1047" s="1"/>
      <c r="D1047" s="1"/>
      <c r="E1047" s="1"/>
      <c r="F1047" s="1"/>
    </row>
    <row r="1048" spans="2:6" x14ac:dyDescent="0.25">
      <c r="B1048" s="1"/>
      <c r="C1048" s="1"/>
      <c r="D1048" s="1"/>
      <c r="E1048" s="1"/>
      <c r="F1048" s="1"/>
    </row>
    <row r="1049" spans="2:6" x14ac:dyDescent="0.25">
      <c r="B1049" s="1"/>
      <c r="C1049" s="1"/>
      <c r="D1049" s="1"/>
      <c r="E1049" s="1"/>
      <c r="F1049" s="1"/>
    </row>
    <row r="1050" spans="2:6" x14ac:dyDescent="0.25">
      <c r="B1050" s="1"/>
      <c r="C1050" s="1"/>
      <c r="D1050" s="1"/>
      <c r="E1050" s="1"/>
      <c r="F1050" s="1"/>
    </row>
    <row r="1051" spans="2:6" x14ac:dyDescent="0.25">
      <c r="B1051" s="1"/>
      <c r="C1051" s="1"/>
      <c r="D1051" s="1"/>
      <c r="E1051" s="1"/>
      <c r="F1051" s="1"/>
    </row>
    <row r="1052" spans="2:6" x14ac:dyDescent="0.25">
      <c r="B1052" s="1"/>
      <c r="C1052" s="1"/>
      <c r="D1052" s="1"/>
      <c r="E1052" s="1"/>
      <c r="F1052" s="1"/>
    </row>
    <row r="1053" spans="2:6" x14ac:dyDescent="0.25">
      <c r="B1053" s="1"/>
      <c r="C1053" s="1"/>
      <c r="D1053" s="1"/>
      <c r="E1053" s="1"/>
      <c r="F1053" s="1"/>
    </row>
    <row r="1054" spans="2:6" x14ac:dyDescent="0.25">
      <c r="B1054" s="1"/>
      <c r="C1054" s="1"/>
      <c r="D1054" s="1"/>
      <c r="E1054" s="1"/>
      <c r="F1054" s="1"/>
    </row>
    <row r="1055" spans="2:6" x14ac:dyDescent="0.25">
      <c r="B1055" s="1"/>
      <c r="C1055" s="1"/>
      <c r="D1055" s="1"/>
      <c r="E1055" s="1"/>
      <c r="F1055" s="1"/>
    </row>
    <row r="1056" spans="2:6" x14ac:dyDescent="0.25">
      <c r="B1056" s="1"/>
      <c r="C1056" s="1"/>
      <c r="D1056" s="1"/>
      <c r="E1056" s="1"/>
      <c r="F1056" s="1"/>
    </row>
    <row r="1057" spans="2:6" x14ac:dyDescent="0.25">
      <c r="B1057" s="1"/>
      <c r="C1057" s="1"/>
      <c r="D1057" s="1"/>
      <c r="E1057" s="1"/>
      <c r="F1057" s="1"/>
    </row>
    <row r="1058" spans="2:6" x14ac:dyDescent="0.25">
      <c r="B1058" s="1"/>
      <c r="C1058" s="1"/>
      <c r="D1058" s="1"/>
      <c r="E1058" s="1"/>
      <c r="F1058" s="1"/>
    </row>
    <row r="1059" spans="2:6" x14ac:dyDescent="0.25">
      <c r="B1059" s="1"/>
      <c r="C1059" s="1"/>
      <c r="D1059" s="1"/>
      <c r="E1059" s="1"/>
      <c r="F1059" s="1"/>
    </row>
    <row r="1060" spans="2:6" x14ac:dyDescent="0.25">
      <c r="B1060" s="1"/>
      <c r="C1060" s="1"/>
      <c r="D1060" s="1"/>
      <c r="E1060" s="1"/>
      <c r="F1060" s="1"/>
    </row>
    <row r="1061" spans="2:6" x14ac:dyDescent="0.25">
      <c r="B1061" s="1"/>
      <c r="C1061" s="1"/>
      <c r="D1061" s="1"/>
      <c r="E1061" s="1"/>
      <c r="F1061" s="1"/>
    </row>
    <row r="1062" spans="2:6" x14ac:dyDescent="0.25">
      <c r="B1062" s="1"/>
      <c r="C1062" s="1"/>
      <c r="D1062" s="1"/>
      <c r="E1062" s="1"/>
      <c r="F1062" s="1"/>
    </row>
    <row r="1063" spans="2:6" x14ac:dyDescent="0.25">
      <c r="B1063" s="1"/>
      <c r="C1063" s="1"/>
      <c r="D1063" s="1"/>
      <c r="E1063" s="1"/>
      <c r="F1063" s="1"/>
    </row>
    <row r="1064" spans="2:6" x14ac:dyDescent="0.25">
      <c r="B1064" s="1"/>
      <c r="C1064" s="1"/>
      <c r="D1064" s="1"/>
      <c r="E1064" s="1"/>
      <c r="F1064" s="1"/>
    </row>
    <row r="1065" spans="2:6" x14ac:dyDescent="0.25">
      <c r="B1065" s="1"/>
      <c r="C1065" s="1"/>
      <c r="D1065" s="1"/>
      <c r="E1065" s="1"/>
      <c r="F1065" s="1"/>
    </row>
    <row r="1066" spans="2:6" x14ac:dyDescent="0.25">
      <c r="B1066" s="1"/>
      <c r="C1066" s="1"/>
      <c r="D1066" s="1"/>
      <c r="E1066" s="1"/>
      <c r="F1066" s="1"/>
    </row>
    <row r="1067" spans="2:6" x14ac:dyDescent="0.25">
      <c r="B1067" s="1"/>
      <c r="C1067" s="1"/>
      <c r="D1067" s="1"/>
      <c r="E1067" s="1"/>
      <c r="F1067" s="1"/>
    </row>
    <row r="1068" spans="2:6" x14ac:dyDescent="0.25">
      <c r="B1068" s="1"/>
      <c r="C1068" s="1"/>
      <c r="D1068" s="1"/>
      <c r="E1068" s="1"/>
      <c r="F1068" s="1"/>
    </row>
    <row r="1069" spans="2:6" x14ac:dyDescent="0.25">
      <c r="B1069" s="1"/>
      <c r="C1069" s="1"/>
      <c r="D1069" s="1"/>
      <c r="E1069" s="1"/>
      <c r="F1069" s="1"/>
    </row>
    <row r="1070" spans="2:6" x14ac:dyDescent="0.25">
      <c r="B1070" s="1"/>
      <c r="C1070" s="1"/>
      <c r="D1070" s="1"/>
      <c r="E1070" s="1"/>
      <c r="F1070" s="1"/>
    </row>
    <row r="1071" spans="2:6" x14ac:dyDescent="0.25">
      <c r="B1071" s="1"/>
      <c r="C1071" s="1"/>
      <c r="D1071" s="1"/>
      <c r="E1071" s="1"/>
      <c r="F1071" s="1"/>
    </row>
    <row r="1072" spans="2:6" x14ac:dyDescent="0.25">
      <c r="B1072" s="1"/>
      <c r="C1072" s="1"/>
      <c r="D1072" s="1"/>
      <c r="E1072" s="1"/>
      <c r="F1072" s="1"/>
    </row>
    <row r="1073" spans="2:6" x14ac:dyDescent="0.25">
      <c r="B1073" s="1"/>
      <c r="C1073" s="1"/>
      <c r="D1073" s="1"/>
      <c r="E1073" s="1"/>
      <c r="F1073" s="1"/>
    </row>
    <row r="1074" spans="2:6" x14ac:dyDescent="0.25">
      <c r="B1074" s="1"/>
      <c r="C1074" s="1"/>
      <c r="D1074" s="1"/>
      <c r="E1074" s="1"/>
      <c r="F1074" s="1"/>
    </row>
    <row r="1075" spans="2:6" x14ac:dyDescent="0.25">
      <c r="B1075" s="1"/>
      <c r="C1075" s="1"/>
      <c r="D1075" s="1"/>
      <c r="E1075" s="1"/>
      <c r="F1075" s="1"/>
    </row>
    <row r="1076" spans="2:6" x14ac:dyDescent="0.25">
      <c r="B1076" s="1"/>
      <c r="C1076" s="1"/>
      <c r="D1076" s="1"/>
      <c r="E1076" s="1"/>
      <c r="F1076" s="1"/>
    </row>
    <row r="1077" spans="2:6" x14ac:dyDescent="0.25">
      <c r="B1077" s="1"/>
      <c r="C1077" s="1"/>
      <c r="D1077" s="1"/>
      <c r="E1077" s="1"/>
      <c r="F1077" s="1"/>
    </row>
    <row r="1078" spans="2:6" x14ac:dyDescent="0.25">
      <c r="B1078" s="1"/>
      <c r="C1078" s="1"/>
      <c r="D1078" s="1"/>
      <c r="E1078" s="1"/>
      <c r="F1078" s="1"/>
    </row>
    <row r="1079" spans="2:6" x14ac:dyDescent="0.25">
      <c r="B1079" s="1"/>
      <c r="C1079" s="1"/>
      <c r="D1079" s="1"/>
      <c r="E1079" s="1"/>
      <c r="F1079" s="1"/>
    </row>
    <row r="1080" spans="2:6" x14ac:dyDescent="0.25">
      <c r="B1080" s="1"/>
      <c r="C1080" s="1"/>
      <c r="D1080" s="1"/>
      <c r="E1080" s="1"/>
      <c r="F1080" s="1"/>
    </row>
    <row r="1081" spans="2:6" x14ac:dyDescent="0.25">
      <c r="B1081" s="1"/>
      <c r="C1081" s="1"/>
      <c r="D1081" s="1"/>
      <c r="E1081" s="1"/>
      <c r="F1081" s="1"/>
    </row>
    <row r="1082" spans="2:6" x14ac:dyDescent="0.25">
      <c r="B1082" s="1"/>
      <c r="C1082" s="1"/>
      <c r="D1082" s="1"/>
      <c r="E1082" s="1"/>
      <c r="F1082" s="1"/>
    </row>
    <row r="1083" spans="2:6" x14ac:dyDescent="0.25">
      <c r="B1083" s="1"/>
      <c r="C1083" s="1"/>
      <c r="D1083" s="1"/>
      <c r="E1083" s="1"/>
      <c r="F1083" s="1"/>
    </row>
    <row r="1084" spans="2:6" x14ac:dyDescent="0.25">
      <c r="B1084" s="1"/>
      <c r="C1084" s="1"/>
      <c r="D1084" s="1"/>
      <c r="E1084" s="1"/>
      <c r="F1084" s="1"/>
    </row>
    <row r="1085" spans="2:6" x14ac:dyDescent="0.25">
      <c r="B1085" s="1"/>
      <c r="C1085" s="1"/>
      <c r="D1085" s="1"/>
      <c r="E1085" s="1"/>
      <c r="F1085" s="1"/>
    </row>
    <row r="1086" spans="2:6" x14ac:dyDescent="0.25">
      <c r="B1086" s="1"/>
      <c r="C1086" s="1"/>
      <c r="D1086" s="1"/>
      <c r="E1086" s="1"/>
      <c r="F1086" s="1"/>
    </row>
    <row r="1087" spans="2:6" x14ac:dyDescent="0.25">
      <c r="B1087" s="1"/>
      <c r="C1087" s="1"/>
      <c r="D1087" s="1"/>
      <c r="E1087" s="1"/>
      <c r="F1087" s="1"/>
    </row>
    <row r="1088" spans="2:6" x14ac:dyDescent="0.25">
      <c r="B1088" s="1"/>
      <c r="C1088" s="1"/>
      <c r="D1088" s="1"/>
      <c r="E1088" s="1"/>
      <c r="F1088" s="1"/>
    </row>
    <row r="1089" spans="2:6" x14ac:dyDescent="0.25">
      <c r="B1089" s="1"/>
      <c r="C1089" s="1"/>
      <c r="D1089" s="1"/>
      <c r="E1089" s="1"/>
      <c r="F1089" s="1"/>
    </row>
    <row r="1090" spans="2:6" x14ac:dyDescent="0.25">
      <c r="B1090" s="1"/>
      <c r="C1090" s="1"/>
      <c r="D1090" s="1"/>
      <c r="E1090" s="1"/>
      <c r="F1090" s="1"/>
    </row>
    <row r="1091" spans="2:6" x14ac:dyDescent="0.25">
      <c r="B1091" s="1"/>
      <c r="C1091" s="1"/>
      <c r="D1091" s="1"/>
      <c r="E1091" s="1"/>
      <c r="F1091" s="1"/>
    </row>
    <row r="1092" spans="2:6" x14ac:dyDescent="0.25">
      <c r="B1092" s="1"/>
      <c r="C1092" s="1"/>
      <c r="D1092" s="1"/>
      <c r="E1092" s="1"/>
      <c r="F1092" s="1"/>
    </row>
    <row r="1093" spans="2:6" x14ac:dyDescent="0.25">
      <c r="B1093" s="1"/>
      <c r="C1093" s="1"/>
      <c r="D1093" s="1"/>
      <c r="E1093" s="1"/>
      <c r="F1093" s="1"/>
    </row>
    <row r="1094" spans="2:6" x14ac:dyDescent="0.25">
      <c r="B1094" s="1"/>
      <c r="C1094" s="1"/>
      <c r="D1094" s="1"/>
      <c r="E1094" s="1"/>
      <c r="F1094" s="1"/>
    </row>
    <row r="1095" spans="2:6" x14ac:dyDescent="0.25">
      <c r="B1095" s="1"/>
      <c r="C1095" s="1"/>
      <c r="D1095" s="1"/>
      <c r="E1095" s="1"/>
      <c r="F1095" s="1"/>
    </row>
    <row r="1096" spans="2:6" x14ac:dyDescent="0.25">
      <c r="B1096" s="1"/>
      <c r="C1096" s="1"/>
      <c r="D1096" s="1"/>
      <c r="E1096" s="1"/>
      <c r="F1096" s="1"/>
    </row>
    <row r="1097" spans="2:6" x14ac:dyDescent="0.25">
      <c r="B1097" s="1"/>
      <c r="C1097" s="1"/>
      <c r="D1097" s="1"/>
      <c r="E1097" s="1"/>
      <c r="F1097" s="1"/>
    </row>
    <row r="1098" spans="2:6" x14ac:dyDescent="0.25">
      <c r="B1098" s="1"/>
      <c r="C1098" s="1"/>
      <c r="D1098" s="1"/>
      <c r="E1098" s="1"/>
      <c r="F1098" s="1"/>
    </row>
    <row r="1099" spans="2:6" x14ac:dyDescent="0.25">
      <c r="B1099" s="1"/>
      <c r="C1099" s="1"/>
      <c r="D1099" s="1"/>
      <c r="E1099" s="1"/>
      <c r="F1099" s="1"/>
    </row>
    <row r="1100" spans="2:6" x14ac:dyDescent="0.25">
      <c r="B1100" s="1"/>
      <c r="C1100" s="1"/>
      <c r="D1100" s="1"/>
      <c r="E1100" s="1"/>
      <c r="F1100" s="1"/>
    </row>
    <row r="1101" spans="2:6" x14ac:dyDescent="0.25">
      <c r="B1101" s="1"/>
      <c r="C1101" s="1"/>
      <c r="D1101" s="1"/>
      <c r="E1101" s="1"/>
      <c r="F1101" s="1"/>
    </row>
    <row r="1102" spans="2:6" x14ac:dyDescent="0.25">
      <c r="B1102" s="1"/>
      <c r="C1102" s="1"/>
      <c r="D1102" s="1"/>
      <c r="E1102" s="1"/>
      <c r="F1102" s="1"/>
    </row>
    <row r="1103" spans="2:6" x14ac:dyDescent="0.25">
      <c r="B1103" s="1"/>
      <c r="C1103" s="1"/>
      <c r="D1103" s="1"/>
      <c r="E1103" s="1"/>
      <c r="F1103" s="1"/>
    </row>
    <row r="1104" spans="2:6" x14ac:dyDescent="0.25">
      <c r="B1104" s="1"/>
      <c r="C1104" s="1"/>
      <c r="D1104" s="1"/>
      <c r="E1104" s="1"/>
      <c r="F1104" s="1"/>
    </row>
    <row r="1105" spans="2:6" x14ac:dyDescent="0.25">
      <c r="B1105" s="1"/>
      <c r="C1105" s="1"/>
      <c r="D1105" s="1"/>
      <c r="E1105" s="1"/>
      <c r="F1105" s="1"/>
    </row>
    <row r="1106" spans="2:6" x14ac:dyDescent="0.25">
      <c r="B1106" s="1"/>
      <c r="C1106" s="1"/>
      <c r="D1106" s="1"/>
      <c r="E1106" s="1"/>
      <c r="F1106" s="1"/>
    </row>
    <row r="1107" spans="2:6" x14ac:dyDescent="0.25">
      <c r="B1107" s="1"/>
      <c r="C1107" s="1"/>
      <c r="D1107" s="1"/>
      <c r="E1107" s="1"/>
      <c r="F1107" s="1"/>
    </row>
    <row r="1108" spans="2:6" x14ac:dyDescent="0.25">
      <c r="B1108" s="1"/>
      <c r="C1108" s="1"/>
      <c r="D1108" s="1"/>
      <c r="E1108" s="1"/>
      <c r="F1108" s="1"/>
    </row>
    <row r="1109" spans="2:6" x14ac:dyDescent="0.25">
      <c r="B1109" s="1"/>
      <c r="C1109" s="1"/>
      <c r="D1109" s="1"/>
      <c r="E1109" s="1"/>
      <c r="F1109" s="1"/>
    </row>
    <row r="1110" spans="2:6" x14ac:dyDescent="0.25">
      <c r="B1110" s="1"/>
      <c r="C1110" s="1"/>
      <c r="D1110" s="1"/>
      <c r="E1110" s="1"/>
      <c r="F1110" s="1"/>
    </row>
    <row r="1111" spans="2:6" x14ac:dyDescent="0.25">
      <c r="B1111" s="1"/>
      <c r="C1111" s="1"/>
      <c r="D1111" s="1"/>
      <c r="E1111" s="1"/>
      <c r="F1111" s="1"/>
    </row>
    <row r="1112" spans="2:6" x14ac:dyDescent="0.25">
      <c r="B1112" s="1"/>
      <c r="C1112" s="1"/>
      <c r="D1112" s="1"/>
      <c r="E1112" s="1"/>
      <c r="F1112" s="1"/>
    </row>
    <row r="1113" spans="2:6" x14ac:dyDescent="0.25">
      <c r="B1113" s="1"/>
      <c r="C1113" s="1"/>
      <c r="D1113" s="1"/>
      <c r="E1113" s="1"/>
      <c r="F1113" s="1"/>
    </row>
    <row r="1114" spans="2:6" x14ac:dyDescent="0.25">
      <c r="B1114" s="1"/>
      <c r="C1114" s="1"/>
      <c r="D1114" s="1"/>
      <c r="E1114" s="1"/>
      <c r="F1114" s="1"/>
    </row>
    <row r="1115" spans="2:6" x14ac:dyDescent="0.25">
      <c r="B1115" s="1"/>
      <c r="C1115" s="1"/>
      <c r="D1115" s="1"/>
      <c r="E1115" s="1"/>
      <c r="F1115" s="1"/>
    </row>
    <row r="1116" spans="2:6" x14ac:dyDescent="0.25">
      <c r="B1116" s="1"/>
      <c r="C1116" s="1"/>
      <c r="D1116" s="1"/>
      <c r="E1116" s="1"/>
      <c r="F1116" s="1"/>
    </row>
    <row r="1117" spans="2:6" x14ac:dyDescent="0.25">
      <c r="B1117" s="1"/>
      <c r="C1117" s="1"/>
      <c r="D1117" s="1"/>
      <c r="E1117" s="1"/>
      <c r="F1117" s="1"/>
    </row>
    <row r="1118" spans="2:6" x14ac:dyDescent="0.25">
      <c r="B1118" s="1"/>
      <c r="C1118" s="1"/>
      <c r="D1118" s="1"/>
      <c r="E1118" s="1"/>
      <c r="F1118" s="1"/>
    </row>
    <row r="1119" spans="2:6" x14ac:dyDescent="0.25">
      <c r="B1119" s="1"/>
      <c r="C1119" s="1"/>
      <c r="D1119" s="1"/>
      <c r="E1119" s="1"/>
      <c r="F1119" s="1"/>
    </row>
    <row r="1120" spans="2:6" x14ac:dyDescent="0.25">
      <c r="B1120" s="1"/>
      <c r="C1120" s="1"/>
      <c r="D1120" s="1"/>
      <c r="E1120" s="1"/>
      <c r="F1120" s="1"/>
    </row>
    <row r="1121" spans="2:6" x14ac:dyDescent="0.25">
      <c r="B1121" s="1"/>
      <c r="C1121" s="1"/>
      <c r="D1121" s="1"/>
      <c r="E1121" s="1"/>
      <c r="F1121" s="1"/>
    </row>
    <row r="1122" spans="2:6" x14ac:dyDescent="0.25">
      <c r="B1122" s="1"/>
      <c r="C1122" s="1"/>
      <c r="D1122" s="1"/>
      <c r="E1122" s="1"/>
      <c r="F1122" s="1"/>
    </row>
    <row r="1123" spans="2:6" x14ac:dyDescent="0.25">
      <c r="B1123" s="1"/>
      <c r="C1123" s="1"/>
      <c r="D1123" s="1"/>
      <c r="E1123" s="1"/>
      <c r="F1123" s="1"/>
    </row>
    <row r="1124" spans="2:6" x14ac:dyDescent="0.25">
      <c r="B1124" s="1"/>
      <c r="C1124" s="1"/>
      <c r="D1124" s="1"/>
      <c r="E1124" s="1"/>
      <c r="F1124" s="1"/>
    </row>
    <row r="1125" spans="2:6" x14ac:dyDescent="0.25">
      <c r="B1125" s="1"/>
      <c r="C1125" s="1"/>
      <c r="D1125" s="1"/>
      <c r="E1125" s="1"/>
      <c r="F1125" s="1"/>
    </row>
    <row r="1126" spans="2:6" x14ac:dyDescent="0.25">
      <c r="B1126" s="1"/>
      <c r="C1126" s="1"/>
      <c r="D1126" s="1"/>
      <c r="E1126" s="1"/>
      <c r="F1126" s="1"/>
    </row>
    <row r="1127" spans="2:6" x14ac:dyDescent="0.25">
      <c r="B1127" s="1"/>
      <c r="C1127" s="1"/>
      <c r="D1127" s="1"/>
      <c r="E1127" s="1"/>
      <c r="F1127" s="1"/>
    </row>
    <row r="1128" spans="2:6" x14ac:dyDescent="0.25">
      <c r="B1128" s="1"/>
      <c r="C1128" s="1"/>
      <c r="D1128" s="1"/>
      <c r="E1128" s="1"/>
      <c r="F1128" s="1"/>
    </row>
    <row r="1129" spans="2:6" x14ac:dyDescent="0.25">
      <c r="B1129" s="1"/>
      <c r="C1129" s="1"/>
      <c r="D1129" s="1"/>
      <c r="E1129" s="1"/>
      <c r="F1129" s="1"/>
    </row>
    <row r="1130" spans="2:6" x14ac:dyDescent="0.25">
      <c r="B1130" s="1"/>
      <c r="C1130" s="1"/>
      <c r="D1130" s="1"/>
      <c r="E1130" s="1"/>
      <c r="F1130" s="1"/>
    </row>
    <row r="1131" spans="2:6" x14ac:dyDescent="0.25">
      <c r="B1131" s="1"/>
      <c r="C1131" s="1"/>
      <c r="D1131" s="1"/>
      <c r="E1131" s="1"/>
      <c r="F1131" s="1"/>
    </row>
    <row r="1132" spans="2:6" x14ac:dyDescent="0.25">
      <c r="B1132" s="1"/>
      <c r="C1132" s="1"/>
      <c r="D1132" s="1"/>
      <c r="E1132" s="1"/>
      <c r="F1132" s="1"/>
    </row>
    <row r="1133" spans="2:6" x14ac:dyDescent="0.25">
      <c r="B1133" s="1"/>
      <c r="C1133" s="1"/>
      <c r="D1133" s="1"/>
      <c r="E1133" s="1"/>
      <c r="F1133" s="1"/>
    </row>
    <row r="1134" spans="2:6" x14ac:dyDescent="0.25">
      <c r="B1134" s="1"/>
      <c r="C1134" s="1"/>
      <c r="D1134" s="1"/>
      <c r="E1134" s="1"/>
      <c r="F1134" s="1"/>
    </row>
    <row r="1135" spans="2:6" x14ac:dyDescent="0.25">
      <c r="B1135" s="1"/>
      <c r="C1135" s="1"/>
      <c r="D1135" s="1"/>
      <c r="E1135" s="1"/>
      <c r="F1135" s="1"/>
    </row>
    <row r="1136" spans="2:6" x14ac:dyDescent="0.25">
      <c r="B1136" s="1"/>
      <c r="C1136" s="1"/>
      <c r="D1136" s="1"/>
      <c r="E1136" s="1"/>
      <c r="F1136" s="1"/>
    </row>
    <row r="1137" spans="2:6" x14ac:dyDescent="0.25">
      <c r="B1137" s="1"/>
      <c r="C1137" s="1"/>
      <c r="D1137" s="1"/>
      <c r="E1137" s="1"/>
      <c r="F1137" s="1"/>
    </row>
    <row r="1138" spans="2:6" x14ac:dyDescent="0.25">
      <c r="B1138" s="1"/>
      <c r="C1138" s="1"/>
      <c r="D1138" s="1"/>
      <c r="E1138" s="1"/>
      <c r="F1138" s="1"/>
    </row>
    <row r="1139" spans="2:6" x14ac:dyDescent="0.25">
      <c r="B1139" s="1"/>
      <c r="C1139" s="1"/>
      <c r="D1139" s="1"/>
      <c r="E1139" s="1"/>
      <c r="F1139" s="1"/>
    </row>
    <row r="1140" spans="2:6" x14ac:dyDescent="0.25">
      <c r="B1140" s="1"/>
      <c r="C1140" s="1"/>
      <c r="D1140" s="1"/>
      <c r="E1140" s="1"/>
      <c r="F1140" s="1"/>
    </row>
    <row r="1141" spans="2:6" x14ac:dyDescent="0.25">
      <c r="B1141" s="1"/>
      <c r="C1141" s="1"/>
      <c r="D1141" s="1"/>
      <c r="E1141" s="1"/>
      <c r="F1141" s="1"/>
    </row>
    <row r="1142" spans="2:6" x14ac:dyDescent="0.25">
      <c r="B1142" s="1"/>
      <c r="C1142" s="1"/>
      <c r="D1142" s="1"/>
      <c r="E1142" s="1"/>
      <c r="F1142" s="1"/>
    </row>
    <row r="1143" spans="2:6" x14ac:dyDescent="0.25">
      <c r="B1143" s="1"/>
      <c r="C1143" s="1"/>
      <c r="D1143" s="1"/>
      <c r="E1143" s="1"/>
      <c r="F1143" s="1"/>
    </row>
    <row r="1144" spans="2:6" x14ac:dyDescent="0.25">
      <c r="B1144" s="1"/>
      <c r="C1144" s="1"/>
      <c r="D1144" s="1"/>
      <c r="E1144" s="1"/>
      <c r="F1144" s="1"/>
    </row>
    <row r="1145" spans="2:6" x14ac:dyDescent="0.25">
      <c r="B1145" s="1"/>
      <c r="C1145" s="1"/>
      <c r="D1145" s="1"/>
      <c r="E1145" s="1"/>
      <c r="F1145" s="1"/>
    </row>
    <row r="1146" spans="2:6" x14ac:dyDescent="0.25">
      <c r="B1146" s="1"/>
      <c r="C1146" s="1"/>
      <c r="D1146" s="1"/>
      <c r="E1146" s="1"/>
      <c r="F1146" s="1"/>
    </row>
    <row r="1147" spans="2:6" x14ac:dyDescent="0.25">
      <c r="B1147" s="1"/>
      <c r="C1147" s="1"/>
      <c r="D1147" s="1"/>
      <c r="E1147" s="1"/>
      <c r="F1147" s="1"/>
    </row>
    <row r="1148" spans="2:6" x14ac:dyDescent="0.25">
      <c r="B1148" s="1"/>
      <c r="C1148" s="1"/>
      <c r="D1148" s="1"/>
      <c r="E1148" s="1"/>
      <c r="F1148" s="1"/>
    </row>
    <row r="1149" spans="2:6" x14ac:dyDescent="0.25">
      <c r="B1149" s="1"/>
      <c r="C1149" s="1"/>
      <c r="D1149" s="1"/>
      <c r="E1149" s="1"/>
      <c r="F1149" s="1"/>
    </row>
    <row r="1150" spans="2:6" x14ac:dyDescent="0.25">
      <c r="B1150" s="1"/>
      <c r="C1150" s="1"/>
      <c r="D1150" s="1"/>
      <c r="E1150" s="1"/>
      <c r="F1150" s="1"/>
    </row>
    <row r="1151" spans="2:6" x14ac:dyDescent="0.25">
      <c r="B1151" s="1"/>
      <c r="C1151" s="1"/>
      <c r="D1151" s="1"/>
      <c r="E1151" s="1"/>
      <c r="F1151" s="1"/>
    </row>
    <row r="1152" spans="2:6" x14ac:dyDescent="0.25">
      <c r="B1152" s="1"/>
      <c r="C1152" s="1"/>
      <c r="D1152" s="1"/>
      <c r="E1152" s="1"/>
      <c r="F1152" s="1"/>
    </row>
    <row r="1153" spans="2:6" x14ac:dyDescent="0.25">
      <c r="B1153" s="1"/>
      <c r="C1153" s="1"/>
      <c r="D1153" s="1"/>
      <c r="E1153" s="1"/>
      <c r="F1153" s="1"/>
    </row>
    <row r="1154" spans="2:6" x14ac:dyDescent="0.25">
      <c r="B1154" s="1"/>
      <c r="C1154" s="1"/>
      <c r="D1154" s="1"/>
      <c r="E1154" s="1"/>
      <c r="F1154" s="1"/>
    </row>
    <row r="1155" spans="2:6" x14ac:dyDescent="0.25">
      <c r="B1155" s="1"/>
      <c r="C1155" s="1"/>
      <c r="D1155" s="1"/>
      <c r="E1155" s="1"/>
      <c r="F1155" s="1"/>
    </row>
    <row r="1156" spans="2:6" x14ac:dyDescent="0.25">
      <c r="B1156" s="1"/>
      <c r="C1156" s="1"/>
      <c r="D1156" s="1"/>
      <c r="E1156" s="1"/>
      <c r="F1156" s="1"/>
    </row>
    <row r="1157" spans="2:6" x14ac:dyDescent="0.25">
      <c r="B1157" s="1"/>
      <c r="C1157" s="1"/>
      <c r="D1157" s="1"/>
      <c r="E1157" s="1"/>
      <c r="F1157" s="1"/>
    </row>
    <row r="1158" spans="2:6" x14ac:dyDescent="0.25">
      <c r="B1158" s="1"/>
      <c r="C1158" s="1"/>
      <c r="D1158" s="1"/>
      <c r="E1158" s="1"/>
      <c r="F1158" s="1"/>
    </row>
    <row r="1159" spans="2:6" x14ac:dyDescent="0.25">
      <c r="B1159" s="1"/>
      <c r="C1159" s="1"/>
      <c r="D1159" s="1"/>
      <c r="E1159" s="1"/>
      <c r="F1159" s="1"/>
    </row>
    <row r="1160" spans="2:6" x14ac:dyDescent="0.25">
      <c r="B1160" s="1"/>
      <c r="C1160" s="1"/>
      <c r="D1160" s="1"/>
      <c r="E1160" s="1"/>
      <c r="F1160" s="1"/>
    </row>
    <row r="1161" spans="2:6" x14ac:dyDescent="0.25">
      <c r="B1161" s="1"/>
      <c r="C1161" s="1"/>
      <c r="D1161" s="1"/>
      <c r="E1161" s="1"/>
      <c r="F1161" s="1"/>
    </row>
    <row r="1162" spans="2:6" x14ac:dyDescent="0.25">
      <c r="B1162" s="1"/>
      <c r="C1162" s="1"/>
      <c r="D1162" s="1"/>
      <c r="E1162" s="1"/>
      <c r="F1162" s="1"/>
    </row>
    <row r="1163" spans="2:6" x14ac:dyDescent="0.25">
      <c r="B1163" s="1"/>
      <c r="C1163" s="1"/>
      <c r="D1163" s="1"/>
      <c r="E1163" s="1"/>
      <c r="F1163" s="1"/>
    </row>
    <row r="1164" spans="2:6" x14ac:dyDescent="0.25">
      <c r="B1164" s="1"/>
      <c r="C1164" s="1"/>
      <c r="D1164" s="1"/>
      <c r="E1164" s="1"/>
      <c r="F1164" s="1"/>
    </row>
    <row r="1165" spans="2:6" x14ac:dyDescent="0.25">
      <c r="B1165" s="1"/>
      <c r="C1165" s="1"/>
      <c r="D1165" s="1"/>
      <c r="E1165" s="1"/>
      <c r="F1165" s="1"/>
    </row>
    <row r="1166" spans="2:6" x14ac:dyDescent="0.25">
      <c r="B1166" s="1"/>
      <c r="C1166" s="1"/>
      <c r="D1166" s="1"/>
      <c r="E1166" s="1"/>
      <c r="F1166" s="1"/>
    </row>
    <row r="1167" spans="2:6" x14ac:dyDescent="0.25">
      <c r="B1167" s="1"/>
      <c r="C1167" s="1"/>
      <c r="D1167" s="1"/>
      <c r="E1167" s="1"/>
      <c r="F1167" s="1"/>
    </row>
    <row r="1168" spans="2:6" x14ac:dyDescent="0.25">
      <c r="B1168" s="1"/>
      <c r="C1168" s="1"/>
      <c r="D1168" s="1"/>
      <c r="E1168" s="1"/>
      <c r="F1168" s="1"/>
    </row>
    <row r="1169" spans="2:6" x14ac:dyDescent="0.25">
      <c r="B1169" s="1"/>
      <c r="C1169" s="1"/>
      <c r="D1169" s="1"/>
      <c r="E1169" s="1"/>
      <c r="F1169" s="1"/>
    </row>
    <row r="1170" spans="2:6" x14ac:dyDescent="0.25">
      <c r="B1170" s="1"/>
      <c r="C1170" s="1"/>
      <c r="D1170" s="1"/>
      <c r="E1170" s="1"/>
      <c r="F1170" s="1"/>
    </row>
    <row r="1171" spans="2:6" x14ac:dyDescent="0.25">
      <c r="B1171" s="1"/>
      <c r="C1171" s="1"/>
      <c r="D1171" s="1"/>
      <c r="E1171" s="1"/>
      <c r="F1171" s="1"/>
    </row>
    <row r="1172" spans="2:6" x14ac:dyDescent="0.25">
      <c r="B1172" s="1"/>
      <c r="C1172" s="1"/>
      <c r="D1172" s="1"/>
      <c r="E1172" s="1"/>
      <c r="F1172" s="1"/>
    </row>
    <row r="1173" spans="2:6" x14ac:dyDescent="0.25">
      <c r="B1173" s="1"/>
      <c r="C1173" s="1"/>
      <c r="D1173" s="1"/>
      <c r="E1173" s="1"/>
      <c r="F1173" s="1"/>
    </row>
    <row r="1174" spans="2:6" x14ac:dyDescent="0.25">
      <c r="B1174" s="1"/>
      <c r="C1174" s="1"/>
      <c r="D1174" s="1"/>
      <c r="E1174" s="1"/>
      <c r="F1174" s="1"/>
    </row>
    <row r="1175" spans="2:6" x14ac:dyDescent="0.25">
      <c r="B1175" s="1"/>
      <c r="C1175" s="1"/>
      <c r="D1175" s="1"/>
      <c r="E1175" s="1"/>
      <c r="F1175" s="1"/>
    </row>
    <row r="1176" spans="2:6" x14ac:dyDescent="0.25">
      <c r="B1176" s="1"/>
      <c r="C1176" s="1"/>
      <c r="D1176" s="1"/>
      <c r="E1176" s="1"/>
      <c r="F1176" s="1"/>
    </row>
    <row r="1177" spans="2:6" x14ac:dyDescent="0.25">
      <c r="B1177" s="1"/>
      <c r="C1177" s="1"/>
      <c r="D1177" s="1"/>
      <c r="E1177" s="1"/>
      <c r="F1177" s="1"/>
    </row>
    <row r="1178" spans="2:6" x14ac:dyDescent="0.25">
      <c r="B1178" s="1"/>
      <c r="C1178" s="1"/>
      <c r="D1178" s="1"/>
      <c r="E1178" s="1"/>
      <c r="F1178" s="1"/>
    </row>
    <row r="1179" spans="2:6" x14ac:dyDescent="0.25">
      <c r="B1179" s="1"/>
      <c r="C1179" s="1"/>
      <c r="D1179" s="1"/>
      <c r="E1179" s="1"/>
      <c r="F1179" s="1"/>
    </row>
    <row r="1180" spans="2:6" x14ac:dyDescent="0.25">
      <c r="B1180" s="1"/>
      <c r="C1180" s="1"/>
      <c r="D1180" s="1"/>
      <c r="E1180" s="1"/>
      <c r="F1180" s="1"/>
    </row>
    <row r="1181" spans="2:6" x14ac:dyDescent="0.25">
      <c r="B1181" s="1"/>
      <c r="C1181" s="1"/>
      <c r="D1181" s="1"/>
      <c r="E1181" s="1"/>
      <c r="F1181" s="1"/>
    </row>
    <row r="1182" spans="2:6" x14ac:dyDescent="0.25">
      <c r="B1182" s="1"/>
      <c r="C1182" s="1"/>
      <c r="D1182" s="1"/>
      <c r="E1182" s="1"/>
      <c r="F1182" s="1"/>
    </row>
    <row r="1183" spans="2:6" x14ac:dyDescent="0.25">
      <c r="B1183" s="1"/>
      <c r="C1183" s="1"/>
      <c r="D1183" s="1"/>
      <c r="E1183" s="1"/>
      <c r="F1183" s="1"/>
    </row>
    <row r="1184" spans="2:6" x14ac:dyDescent="0.25">
      <c r="B1184" s="1"/>
      <c r="C1184" s="1"/>
      <c r="D1184" s="1"/>
      <c r="E1184" s="1"/>
      <c r="F1184" s="1"/>
    </row>
    <row r="1185" spans="2:6" x14ac:dyDescent="0.25">
      <c r="B1185" s="1"/>
      <c r="C1185" s="1"/>
      <c r="D1185" s="1"/>
      <c r="E1185" s="1"/>
      <c r="F1185" s="1"/>
    </row>
    <row r="1186" spans="2:6" x14ac:dyDescent="0.25">
      <c r="B1186" s="1"/>
      <c r="C1186" s="1"/>
      <c r="D1186" s="1"/>
      <c r="E1186" s="1"/>
      <c r="F1186" s="1"/>
    </row>
    <row r="1187" spans="2:6" x14ac:dyDescent="0.25">
      <c r="B1187" s="1"/>
      <c r="C1187" s="1"/>
      <c r="D1187" s="1"/>
      <c r="E1187" s="1"/>
      <c r="F1187" s="1"/>
    </row>
    <row r="1188" spans="2:6" x14ac:dyDescent="0.25">
      <c r="B1188" s="1"/>
      <c r="C1188" s="1"/>
      <c r="D1188" s="1"/>
      <c r="E1188" s="1"/>
      <c r="F1188" s="1"/>
    </row>
    <row r="1189" spans="2:6" x14ac:dyDescent="0.25">
      <c r="B1189" s="1"/>
      <c r="C1189" s="1"/>
      <c r="D1189" s="1"/>
      <c r="E1189" s="1"/>
      <c r="F1189" s="1"/>
    </row>
    <row r="1190" spans="2:6" x14ac:dyDescent="0.25">
      <c r="B1190" s="1"/>
      <c r="C1190" s="1"/>
      <c r="D1190" s="1"/>
      <c r="E1190" s="1"/>
      <c r="F1190" s="1"/>
    </row>
    <row r="1191" spans="2:6" x14ac:dyDescent="0.25">
      <c r="B1191" s="1"/>
      <c r="C1191" s="1"/>
      <c r="D1191" s="1"/>
      <c r="E1191" s="1"/>
      <c r="F1191" s="1"/>
    </row>
    <row r="1192" spans="2:6" x14ac:dyDescent="0.25">
      <c r="B1192" s="1"/>
      <c r="C1192" s="1"/>
      <c r="D1192" s="1"/>
      <c r="E1192" s="1"/>
      <c r="F1192" s="1"/>
    </row>
    <row r="1193" spans="2:6" x14ac:dyDescent="0.25">
      <c r="B1193" s="1"/>
      <c r="C1193" s="1"/>
      <c r="D1193" s="1"/>
      <c r="E1193" s="1"/>
      <c r="F1193" s="1"/>
    </row>
    <row r="1194" spans="2:6" x14ac:dyDescent="0.25">
      <c r="B1194" s="1"/>
      <c r="C1194" s="1"/>
      <c r="D1194" s="1"/>
      <c r="E1194" s="1"/>
      <c r="F1194" s="1"/>
    </row>
    <row r="1195" spans="2:6" x14ac:dyDescent="0.25">
      <c r="B1195" s="1"/>
      <c r="C1195" s="1"/>
      <c r="D1195" s="1"/>
      <c r="E1195" s="1"/>
      <c r="F1195" s="1"/>
    </row>
    <row r="1196" spans="2:6" x14ac:dyDescent="0.25">
      <c r="B1196" s="1"/>
      <c r="C1196" s="1"/>
      <c r="D1196" s="1"/>
      <c r="E1196" s="1"/>
      <c r="F1196" s="1"/>
    </row>
    <row r="1197" spans="2:6" x14ac:dyDescent="0.25">
      <c r="B1197" s="1"/>
      <c r="C1197" s="1"/>
      <c r="D1197" s="1"/>
      <c r="E1197" s="1"/>
      <c r="F1197" s="1"/>
    </row>
    <row r="1198" spans="2:6" x14ac:dyDescent="0.25">
      <c r="B1198" s="1"/>
      <c r="C1198" s="1"/>
      <c r="D1198" s="1"/>
      <c r="E1198" s="1"/>
      <c r="F1198" s="1"/>
    </row>
    <row r="1199" spans="2:6" x14ac:dyDescent="0.25">
      <c r="B1199" s="1"/>
      <c r="C1199" s="1"/>
      <c r="D1199" s="1"/>
      <c r="E1199" s="1"/>
      <c r="F1199" s="1"/>
    </row>
    <row r="1200" spans="2:6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  <row r="1229" spans="2:6" x14ac:dyDescent="0.25">
      <c r="B1229" s="1"/>
      <c r="C1229" s="1"/>
      <c r="D1229" s="1"/>
      <c r="E1229" s="1"/>
      <c r="F1229" s="1"/>
    </row>
    <row r="1230" spans="2:6" x14ac:dyDescent="0.25">
      <c r="B1230" s="1"/>
      <c r="C1230" s="1"/>
      <c r="D1230" s="1"/>
      <c r="E1230" s="1"/>
      <c r="F1230" s="1"/>
    </row>
    <row r="1231" spans="2:6" x14ac:dyDescent="0.25">
      <c r="B1231" s="1"/>
      <c r="C1231" s="1"/>
      <c r="D1231" s="1"/>
      <c r="E1231" s="1"/>
      <c r="F1231" s="1"/>
    </row>
    <row r="1232" spans="2:6" x14ac:dyDescent="0.25">
      <c r="B1232" s="1"/>
      <c r="C1232" s="1"/>
      <c r="D1232" s="1"/>
      <c r="E1232" s="1"/>
      <c r="F1232" s="1"/>
    </row>
    <row r="1233" spans="2:6" x14ac:dyDescent="0.25">
      <c r="B1233" s="1"/>
      <c r="C1233" s="1"/>
      <c r="D1233" s="1"/>
      <c r="E1233" s="1"/>
      <c r="F1233" s="1"/>
    </row>
    <row r="1234" spans="2:6" x14ac:dyDescent="0.25">
      <c r="B1234" s="1"/>
      <c r="C1234" s="1"/>
      <c r="D1234" s="1"/>
      <c r="E1234" s="1"/>
      <c r="F1234" s="1"/>
    </row>
    <row r="1235" spans="2:6" x14ac:dyDescent="0.25">
      <c r="B1235" s="1"/>
      <c r="C1235" s="1"/>
      <c r="D1235" s="1"/>
      <c r="E1235" s="1"/>
      <c r="F1235" s="1"/>
    </row>
    <row r="1236" spans="2:6" x14ac:dyDescent="0.25">
      <c r="B1236" s="1"/>
      <c r="C1236" s="1"/>
      <c r="D1236" s="1"/>
      <c r="E1236" s="1"/>
      <c r="F1236" s="1"/>
    </row>
    <row r="1237" spans="2:6" x14ac:dyDescent="0.25">
      <c r="B1237" s="1"/>
      <c r="C1237" s="1"/>
      <c r="D1237" s="1"/>
      <c r="E1237" s="1"/>
      <c r="F1237" s="1"/>
    </row>
    <row r="1238" spans="2:6" x14ac:dyDescent="0.25">
      <c r="B1238" s="1"/>
      <c r="C1238" s="1"/>
      <c r="D1238" s="1"/>
      <c r="E1238" s="1"/>
      <c r="F1238" s="1"/>
    </row>
    <row r="1239" spans="2:6" x14ac:dyDescent="0.25">
      <c r="B1239" s="1"/>
      <c r="C1239" s="1"/>
      <c r="D1239" s="1"/>
      <c r="E1239" s="1"/>
      <c r="F1239" s="1"/>
    </row>
    <row r="1240" spans="2:6" x14ac:dyDescent="0.25">
      <c r="B1240" s="1"/>
      <c r="C1240" s="1"/>
      <c r="D1240" s="1"/>
      <c r="E1240" s="1"/>
      <c r="F1240" s="1"/>
    </row>
    <row r="1241" spans="2:6" x14ac:dyDescent="0.25">
      <c r="B1241" s="1"/>
      <c r="C1241" s="1"/>
      <c r="D1241" s="1"/>
      <c r="E1241" s="1"/>
      <c r="F1241" s="1"/>
    </row>
    <row r="1242" spans="2:6" x14ac:dyDescent="0.25">
      <c r="B1242" s="1"/>
      <c r="C1242" s="1"/>
      <c r="D1242" s="1"/>
      <c r="E1242" s="1"/>
      <c r="F1242" s="1"/>
    </row>
    <row r="1243" spans="2:6" x14ac:dyDescent="0.25">
      <c r="B1243" s="1"/>
      <c r="C1243" s="1"/>
      <c r="D1243" s="1"/>
      <c r="E1243" s="1"/>
      <c r="F1243" s="1"/>
    </row>
    <row r="1244" spans="2:6" x14ac:dyDescent="0.25">
      <c r="B1244" s="1"/>
      <c r="C1244" s="1"/>
      <c r="D1244" s="1"/>
      <c r="E1244" s="1"/>
      <c r="F1244" s="1"/>
    </row>
    <row r="1245" spans="2:6" x14ac:dyDescent="0.25">
      <c r="B1245" s="1"/>
      <c r="C1245" s="1"/>
      <c r="D1245" s="1"/>
      <c r="E1245" s="1"/>
      <c r="F1245" s="1"/>
    </row>
    <row r="1246" spans="2:6" x14ac:dyDescent="0.25">
      <c r="B1246" s="1"/>
      <c r="C1246" s="1"/>
      <c r="D1246" s="1"/>
      <c r="E1246" s="1"/>
      <c r="F1246" s="1"/>
    </row>
    <row r="1247" spans="2:6" x14ac:dyDescent="0.25">
      <c r="B1247" s="1"/>
      <c r="C1247" s="1"/>
      <c r="D1247" s="1"/>
      <c r="E1247" s="1"/>
      <c r="F1247" s="1"/>
    </row>
    <row r="1248" spans="2:6" x14ac:dyDescent="0.25">
      <c r="B1248" s="1"/>
      <c r="C1248" s="1"/>
      <c r="D1248" s="1"/>
      <c r="E1248" s="1"/>
      <c r="F1248" s="1"/>
    </row>
    <row r="1249" spans="2:6" x14ac:dyDescent="0.25">
      <c r="B1249" s="1"/>
      <c r="C1249" s="1"/>
      <c r="D1249" s="1"/>
      <c r="E1249" s="1"/>
      <c r="F1249" s="1"/>
    </row>
    <row r="1250" spans="2:6" x14ac:dyDescent="0.25">
      <c r="B1250" s="1"/>
      <c r="C1250" s="1"/>
      <c r="D1250" s="1"/>
      <c r="E1250" s="1"/>
      <c r="F1250" s="1"/>
    </row>
    <row r="1251" spans="2:6" x14ac:dyDescent="0.25">
      <c r="B1251" s="1"/>
      <c r="C1251" s="1"/>
      <c r="D1251" s="1"/>
      <c r="E1251" s="1"/>
      <c r="F1251" s="1"/>
    </row>
    <row r="1252" spans="2:6" x14ac:dyDescent="0.25">
      <c r="B1252" s="1"/>
      <c r="C1252" s="1"/>
      <c r="D1252" s="1"/>
      <c r="E1252" s="1"/>
      <c r="F1252" s="1"/>
    </row>
    <row r="1253" spans="2:6" x14ac:dyDescent="0.25">
      <c r="B1253" s="1"/>
      <c r="C1253" s="1"/>
      <c r="D1253" s="1"/>
      <c r="E1253" s="1"/>
      <c r="F1253" s="1"/>
    </row>
    <row r="1254" spans="2:6" x14ac:dyDescent="0.25">
      <c r="B1254" s="1"/>
      <c r="C1254" s="1"/>
      <c r="D1254" s="1"/>
      <c r="E1254" s="1"/>
      <c r="F1254" s="1"/>
    </row>
    <row r="1255" spans="2:6" x14ac:dyDescent="0.25">
      <c r="B1255" s="1"/>
      <c r="C1255" s="1"/>
      <c r="D1255" s="1"/>
      <c r="E1255" s="1"/>
      <c r="F1255" s="1"/>
    </row>
    <row r="1256" spans="2:6" x14ac:dyDescent="0.25">
      <c r="B1256" s="1"/>
      <c r="C1256" s="1"/>
      <c r="D1256" s="1"/>
      <c r="E1256" s="1"/>
      <c r="F1256" s="1"/>
    </row>
    <row r="1257" spans="2:6" x14ac:dyDescent="0.25">
      <c r="B1257" s="1"/>
      <c r="C1257" s="1"/>
      <c r="D1257" s="1"/>
      <c r="E1257" s="1"/>
      <c r="F1257" s="1"/>
    </row>
    <row r="1258" spans="2:6" x14ac:dyDescent="0.25">
      <c r="B1258" s="1"/>
      <c r="C1258" s="1"/>
      <c r="D1258" s="1"/>
      <c r="E1258" s="1"/>
      <c r="F1258" s="1"/>
    </row>
    <row r="1259" spans="2:6" x14ac:dyDescent="0.25">
      <c r="B1259" s="1"/>
      <c r="C1259" s="1"/>
      <c r="D1259" s="1"/>
      <c r="E1259" s="1"/>
      <c r="F1259" s="1"/>
    </row>
    <row r="1260" spans="2:6" x14ac:dyDescent="0.25">
      <c r="B1260" s="1"/>
      <c r="C1260" s="1"/>
      <c r="D1260" s="1"/>
      <c r="E1260" s="1"/>
      <c r="F1260" s="1"/>
    </row>
    <row r="1261" spans="2:6" x14ac:dyDescent="0.25">
      <c r="B1261" s="1"/>
      <c r="C1261" s="1"/>
      <c r="D1261" s="1"/>
      <c r="E1261" s="1"/>
      <c r="F1261" s="1"/>
    </row>
    <row r="1262" spans="2:6" x14ac:dyDescent="0.25">
      <c r="B1262" s="1"/>
      <c r="C1262" s="1"/>
      <c r="D1262" s="1"/>
      <c r="E1262" s="1"/>
      <c r="F1262" s="1"/>
    </row>
    <row r="1263" spans="2:6" x14ac:dyDescent="0.25">
      <c r="B1263" s="1"/>
      <c r="C1263" s="1"/>
      <c r="D1263" s="1"/>
      <c r="E1263" s="1"/>
      <c r="F1263" s="1"/>
    </row>
    <row r="1264" spans="2:6" x14ac:dyDescent="0.25">
      <c r="B1264" s="1"/>
      <c r="C1264" s="1"/>
      <c r="D1264" s="1"/>
      <c r="E1264" s="1"/>
      <c r="F1264" s="1"/>
    </row>
    <row r="1265" spans="2:6" x14ac:dyDescent="0.25">
      <c r="B1265" s="1"/>
      <c r="C1265" s="1"/>
      <c r="D1265" s="1"/>
      <c r="E1265" s="1"/>
      <c r="F1265" s="1"/>
    </row>
    <row r="1266" spans="2:6" x14ac:dyDescent="0.25">
      <c r="B1266" s="1"/>
      <c r="C1266" s="1"/>
      <c r="D1266" s="1"/>
      <c r="E1266" s="1"/>
      <c r="F1266" s="1"/>
    </row>
    <row r="1267" spans="2:6" x14ac:dyDescent="0.25">
      <c r="B1267" s="1"/>
      <c r="C1267" s="1"/>
      <c r="D1267" s="1"/>
      <c r="E1267" s="1"/>
      <c r="F1267" s="1"/>
    </row>
    <row r="1268" spans="2:6" x14ac:dyDescent="0.25">
      <c r="B1268" s="1"/>
      <c r="C1268" s="1"/>
      <c r="D1268" s="1"/>
      <c r="E1268" s="1"/>
      <c r="F1268" s="1"/>
    </row>
    <row r="1269" spans="2:6" x14ac:dyDescent="0.25">
      <c r="B1269" s="1"/>
      <c r="C1269" s="1"/>
      <c r="D1269" s="1"/>
      <c r="E1269" s="1"/>
      <c r="F1269" s="1"/>
    </row>
    <row r="1270" spans="2:6" x14ac:dyDescent="0.25">
      <c r="B1270" s="1"/>
      <c r="C1270" s="1"/>
      <c r="D1270" s="1"/>
      <c r="E1270" s="1"/>
      <c r="F1270" s="1"/>
    </row>
    <row r="1271" spans="2:6" x14ac:dyDescent="0.25">
      <c r="B1271" s="1"/>
      <c r="C1271" s="1"/>
      <c r="D1271" s="1"/>
      <c r="E1271" s="1"/>
      <c r="F1271" s="1"/>
    </row>
    <row r="1272" spans="2:6" x14ac:dyDescent="0.25">
      <c r="B1272" s="1"/>
      <c r="C1272" s="1"/>
      <c r="D1272" s="1"/>
      <c r="E1272" s="1"/>
      <c r="F1272" s="1"/>
    </row>
    <row r="1273" spans="2:6" x14ac:dyDescent="0.25">
      <c r="B1273" s="1"/>
      <c r="C1273" s="1"/>
      <c r="D1273" s="1"/>
      <c r="E1273" s="1"/>
      <c r="F1273" s="1"/>
    </row>
    <row r="1274" spans="2:6" x14ac:dyDescent="0.25">
      <c r="B1274" s="1"/>
      <c r="C1274" s="1"/>
      <c r="D1274" s="1"/>
      <c r="E1274" s="1"/>
      <c r="F1274" s="1"/>
    </row>
    <row r="1275" spans="2:6" x14ac:dyDescent="0.25">
      <c r="B1275" s="1"/>
      <c r="C1275" s="1"/>
      <c r="D1275" s="1"/>
      <c r="E1275" s="1"/>
      <c r="F1275" s="1"/>
    </row>
    <row r="1276" spans="2:6" x14ac:dyDescent="0.25">
      <c r="B1276" s="1"/>
      <c r="C1276" s="1"/>
      <c r="D1276" s="1"/>
      <c r="E1276" s="1"/>
      <c r="F1276" s="1"/>
    </row>
    <row r="1277" spans="2:6" x14ac:dyDescent="0.25">
      <c r="B1277" s="1"/>
      <c r="C1277" s="1"/>
      <c r="D1277" s="1"/>
      <c r="E1277" s="1"/>
      <c r="F1277" s="1"/>
    </row>
    <row r="1278" spans="2:6" x14ac:dyDescent="0.25">
      <c r="B1278" s="1"/>
      <c r="C1278" s="1"/>
      <c r="D1278" s="1"/>
      <c r="E1278" s="1"/>
      <c r="F1278" s="1"/>
    </row>
    <row r="1279" spans="2:6" x14ac:dyDescent="0.25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defaultColWidth="10.875" defaultRowHeight="15.75" x14ac:dyDescent="0.25"/>
  <cols>
    <col min="1" max="1" width="3.125" style="19" customWidth="1"/>
    <col min="2" max="7" width="11" style="19" customWidth="1"/>
    <col min="8" max="16384" width="10.875" style="19"/>
  </cols>
  <sheetData>
    <row r="1" spans="1:8" ht="16.5" thickBot="1" x14ac:dyDescent="0.3"/>
    <row r="2" spans="1:8" ht="16.5" thickBot="1" x14ac:dyDescent="0.3">
      <c r="A2" s="53"/>
      <c r="B2" s="223" t="str">
        <f>SeriesName &amp; " - Round 6"</f>
        <v>2012 Slot.it Group C - Round 6</v>
      </c>
      <c r="C2" s="224"/>
      <c r="D2" s="224"/>
      <c r="E2" s="224"/>
      <c r="F2" s="224"/>
      <c r="G2" s="225"/>
      <c r="H2" s="53"/>
    </row>
    <row r="3" spans="1:8" ht="31.5" x14ac:dyDescent="0.25">
      <c r="A3" s="53"/>
      <c r="B3" s="37" t="s">
        <v>0</v>
      </c>
      <c r="C3" s="38" t="s">
        <v>1</v>
      </c>
      <c r="D3" s="38" t="s">
        <v>2</v>
      </c>
      <c r="E3" s="38" t="s">
        <v>4</v>
      </c>
      <c r="F3" s="212" t="s">
        <v>18</v>
      </c>
      <c r="G3" s="213" t="s">
        <v>3</v>
      </c>
    </row>
    <row r="4" spans="1:8" x14ac:dyDescent="0.25">
      <c r="A4" s="53"/>
      <c r="B4" s="22"/>
      <c r="C4" s="133"/>
      <c r="D4" s="35"/>
      <c r="E4" s="113"/>
      <c r="F4" s="214">
        <f t="shared" ref="F4:F12" si="0">IF(AND(E4=MIN($E$4:$E$12),E4&gt;0),1,0)</f>
        <v>0</v>
      </c>
      <c r="G4" s="32">
        <f t="shared" ref="G4:G12" si="1">IF(ISNA(VLOOKUP(B4,Points,2,FALSE)),0,VLOOKUP(B4,Points,2,FALSE)+F4)</f>
        <v>0</v>
      </c>
    </row>
    <row r="5" spans="1:8" x14ac:dyDescent="0.25">
      <c r="A5" s="53"/>
      <c r="B5" s="20"/>
      <c r="C5" s="134"/>
      <c r="D5" s="34"/>
      <c r="E5" s="112"/>
      <c r="F5" s="215">
        <f t="shared" si="0"/>
        <v>0</v>
      </c>
      <c r="G5" s="31">
        <f t="shared" si="1"/>
        <v>0</v>
      </c>
    </row>
    <row r="6" spans="1:8" x14ac:dyDescent="0.25">
      <c r="A6" s="53"/>
      <c r="B6" s="22"/>
      <c r="C6" s="135"/>
      <c r="D6" s="35"/>
      <c r="E6" s="113"/>
      <c r="F6" s="214">
        <f t="shared" si="0"/>
        <v>0</v>
      </c>
      <c r="G6" s="32">
        <f t="shared" si="1"/>
        <v>0</v>
      </c>
    </row>
    <row r="7" spans="1:8" x14ac:dyDescent="0.25">
      <c r="A7" s="53"/>
      <c r="B7" s="20"/>
      <c r="C7" s="134"/>
      <c r="D7" s="34"/>
      <c r="E7" s="112"/>
      <c r="F7" s="215">
        <f t="shared" si="0"/>
        <v>0</v>
      </c>
      <c r="G7" s="31">
        <f t="shared" si="1"/>
        <v>0</v>
      </c>
    </row>
    <row r="8" spans="1:8" x14ac:dyDescent="0.25">
      <c r="A8" s="53"/>
      <c r="B8" s="22"/>
      <c r="C8" s="135"/>
      <c r="D8" s="35"/>
      <c r="E8" s="113"/>
      <c r="F8" s="214">
        <f t="shared" si="0"/>
        <v>0</v>
      </c>
      <c r="G8" s="32">
        <f t="shared" si="1"/>
        <v>0</v>
      </c>
    </row>
    <row r="9" spans="1:8" x14ac:dyDescent="0.25">
      <c r="A9" s="53"/>
      <c r="B9" s="20"/>
      <c r="C9" s="134"/>
      <c r="D9" s="34"/>
      <c r="E9" s="112"/>
      <c r="F9" s="215">
        <f t="shared" si="0"/>
        <v>0</v>
      </c>
      <c r="G9" s="31">
        <f t="shared" si="1"/>
        <v>0</v>
      </c>
    </row>
    <row r="10" spans="1:8" x14ac:dyDescent="0.25">
      <c r="A10" s="53"/>
      <c r="B10" s="22"/>
      <c r="C10" s="135"/>
      <c r="D10" s="35"/>
      <c r="E10" s="113"/>
      <c r="F10" s="214">
        <f t="shared" si="0"/>
        <v>0</v>
      </c>
      <c r="G10" s="32">
        <f t="shared" si="1"/>
        <v>0</v>
      </c>
    </row>
    <row r="11" spans="1:8" x14ac:dyDescent="0.25">
      <c r="A11" s="53"/>
      <c r="B11" s="20"/>
      <c r="C11" s="21"/>
      <c r="D11" s="34"/>
      <c r="E11" s="112"/>
      <c r="F11" s="215">
        <f t="shared" si="0"/>
        <v>0</v>
      </c>
      <c r="G11" s="31">
        <f t="shared" si="1"/>
        <v>0</v>
      </c>
    </row>
    <row r="12" spans="1:8" ht="16.5" thickBot="1" x14ac:dyDescent="0.3">
      <c r="A12" s="53"/>
      <c r="B12" s="23"/>
      <c r="C12" s="24"/>
      <c r="D12" s="36"/>
      <c r="E12" s="114"/>
      <c r="F12" s="216">
        <f t="shared" si="0"/>
        <v>0</v>
      </c>
      <c r="G12" s="33">
        <f t="shared" si="1"/>
        <v>0</v>
      </c>
    </row>
    <row r="13" spans="1:8" ht="16.5" thickBot="1" x14ac:dyDescent="0.3">
      <c r="A13" s="53"/>
      <c r="B13" s="53"/>
      <c r="C13" s="53"/>
      <c r="D13" s="53"/>
      <c r="E13" s="53"/>
      <c r="F13" s="53"/>
      <c r="G13" s="53"/>
      <c r="H13" s="53"/>
    </row>
    <row r="14" spans="1:8" ht="32.25" thickBot="1" x14ac:dyDescent="0.3">
      <c r="A14" s="5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53"/>
    </row>
    <row r="15" spans="1:8" x14ac:dyDescent="0.25">
      <c r="A15" s="53"/>
      <c r="B15" s="64"/>
      <c r="C15" s="65"/>
      <c r="D15" s="117"/>
      <c r="E15" s="118"/>
      <c r="F15" s="118"/>
      <c r="G15" s="125"/>
      <c r="H15" s="53"/>
    </row>
    <row r="16" spans="1:8" x14ac:dyDescent="0.25">
      <c r="A16" s="53"/>
      <c r="B16" s="69"/>
      <c r="C16" s="70"/>
      <c r="D16" s="119"/>
      <c r="E16" s="120"/>
      <c r="F16" s="120"/>
      <c r="G16" s="126"/>
      <c r="H16" s="53"/>
    </row>
    <row r="17" spans="1:8" x14ac:dyDescent="0.25">
      <c r="A17" s="53"/>
      <c r="B17" s="69"/>
      <c r="C17" s="70"/>
      <c r="D17" s="119"/>
      <c r="E17" s="120"/>
      <c r="F17" s="120"/>
      <c r="G17" s="126"/>
      <c r="H17" s="53"/>
    </row>
    <row r="18" spans="1:8" x14ac:dyDescent="0.25">
      <c r="A18" s="53"/>
      <c r="B18" s="11"/>
      <c r="C18" s="12"/>
      <c r="D18" s="121"/>
      <c r="E18" s="122"/>
      <c r="F18" s="122"/>
      <c r="G18" s="127"/>
      <c r="H18" s="53"/>
    </row>
    <row r="19" spans="1:8" x14ac:dyDescent="0.25">
      <c r="A19" s="53"/>
      <c r="B19" s="11"/>
      <c r="C19" s="12"/>
      <c r="D19" s="121"/>
      <c r="E19" s="122"/>
      <c r="F19" s="122"/>
      <c r="G19" s="127"/>
      <c r="H19" s="53"/>
    </row>
    <row r="20" spans="1:8" x14ac:dyDescent="0.25">
      <c r="A20" s="53"/>
      <c r="B20" s="11"/>
      <c r="C20" s="12"/>
      <c r="D20" s="121"/>
      <c r="E20" s="122"/>
      <c r="F20" s="122"/>
      <c r="G20" s="127"/>
      <c r="H20" s="53"/>
    </row>
    <row r="21" spans="1:8" x14ac:dyDescent="0.25">
      <c r="A21" s="53"/>
      <c r="B21" s="69"/>
      <c r="C21" s="70"/>
      <c r="D21" s="119"/>
      <c r="E21" s="120"/>
      <c r="F21" s="120"/>
      <c r="G21" s="126"/>
      <c r="H21" s="53"/>
    </row>
    <row r="22" spans="1:8" x14ac:dyDescent="0.25">
      <c r="A22" s="53"/>
      <c r="B22" s="69"/>
      <c r="C22" s="70"/>
      <c r="D22" s="119"/>
      <c r="E22" s="120"/>
      <c r="F22" s="120"/>
      <c r="G22" s="126"/>
      <c r="H22" s="53"/>
    </row>
    <row r="23" spans="1:8" x14ac:dyDescent="0.25">
      <c r="A23" s="53"/>
      <c r="B23" s="69"/>
      <c r="C23" s="70"/>
      <c r="D23" s="119"/>
      <c r="E23" s="120"/>
      <c r="F23" s="120"/>
      <c r="G23" s="126"/>
      <c r="H23" s="53"/>
    </row>
    <row r="24" spans="1:8" x14ac:dyDescent="0.25">
      <c r="A24" s="53"/>
      <c r="B24" s="11"/>
      <c r="C24" s="12"/>
      <c r="D24" s="121"/>
      <c r="E24" s="122"/>
      <c r="F24" s="122"/>
      <c r="G24" s="127"/>
      <c r="H24" s="53"/>
    </row>
    <row r="25" spans="1:8" x14ac:dyDescent="0.25">
      <c r="A25" s="53"/>
      <c r="B25" s="11"/>
      <c r="C25" s="12"/>
      <c r="D25" s="121"/>
      <c r="E25" s="122"/>
      <c r="F25" s="122"/>
      <c r="G25" s="127"/>
      <c r="H25" s="53"/>
    </row>
    <row r="26" spans="1:8" x14ac:dyDescent="0.25">
      <c r="A26" s="53"/>
      <c r="B26" s="11"/>
      <c r="C26" s="12"/>
      <c r="D26" s="121"/>
      <c r="E26" s="122"/>
      <c r="F26" s="122"/>
      <c r="G26" s="127"/>
      <c r="H26" s="53"/>
    </row>
    <row r="27" spans="1:8" x14ac:dyDescent="0.25">
      <c r="A27" s="53"/>
      <c r="B27" s="69"/>
      <c r="C27" s="70"/>
      <c r="D27" s="119"/>
      <c r="E27" s="120"/>
      <c r="F27" s="120"/>
      <c r="G27" s="126"/>
      <c r="H27" s="53"/>
    </row>
    <row r="28" spans="1:8" x14ac:dyDescent="0.25">
      <c r="A28" s="53"/>
      <c r="B28" s="69"/>
      <c r="C28" s="70"/>
      <c r="D28" s="119"/>
      <c r="E28" s="120"/>
      <c r="F28" s="120"/>
      <c r="G28" s="126"/>
      <c r="H28" s="53"/>
    </row>
    <row r="29" spans="1:8" x14ac:dyDescent="0.25">
      <c r="A29" s="53"/>
      <c r="B29" s="69"/>
      <c r="C29" s="70"/>
      <c r="D29" s="119"/>
      <c r="E29" s="120"/>
      <c r="F29" s="120"/>
      <c r="G29" s="126"/>
      <c r="H29" s="53"/>
    </row>
    <row r="30" spans="1:8" x14ac:dyDescent="0.25">
      <c r="A30" s="53"/>
      <c r="B30" s="11"/>
      <c r="C30" s="12"/>
      <c r="D30" s="121"/>
      <c r="E30" s="122"/>
      <c r="F30" s="122"/>
      <c r="G30" s="127"/>
      <c r="H30" s="53"/>
    </row>
    <row r="31" spans="1:8" x14ac:dyDescent="0.25">
      <c r="A31" s="53"/>
      <c r="B31" s="11"/>
      <c r="C31" s="12"/>
      <c r="D31" s="121"/>
      <c r="E31" s="122"/>
      <c r="F31" s="122"/>
      <c r="G31" s="127"/>
      <c r="H31" s="53"/>
    </row>
    <row r="32" spans="1:8" x14ac:dyDescent="0.25">
      <c r="A32" s="53"/>
      <c r="B32" s="11"/>
      <c r="C32" s="12"/>
      <c r="D32" s="121"/>
      <c r="E32" s="122"/>
      <c r="F32" s="122"/>
      <c r="G32" s="127"/>
      <c r="H32" s="53"/>
    </row>
    <row r="33" spans="1:8" x14ac:dyDescent="0.25">
      <c r="A33" s="53"/>
      <c r="B33" s="69"/>
      <c r="C33" s="70"/>
      <c r="D33" s="119"/>
      <c r="E33" s="120"/>
      <c r="F33" s="120"/>
      <c r="G33" s="126"/>
      <c r="H33" s="53"/>
    </row>
    <row r="34" spans="1:8" x14ac:dyDescent="0.25">
      <c r="A34" s="53"/>
      <c r="B34" s="69"/>
      <c r="C34" s="70"/>
      <c r="D34" s="119"/>
      <c r="E34" s="120"/>
      <c r="F34" s="120"/>
      <c r="G34" s="126"/>
      <c r="H34" s="53"/>
    </row>
    <row r="35" spans="1:8" x14ac:dyDescent="0.25">
      <c r="A35" s="53"/>
      <c r="B35" s="69"/>
      <c r="C35" s="70"/>
      <c r="D35" s="119"/>
      <c r="E35" s="120"/>
      <c r="F35" s="120"/>
      <c r="G35" s="126"/>
      <c r="H35" s="53"/>
    </row>
    <row r="36" spans="1:8" x14ac:dyDescent="0.25">
      <c r="A36" s="53"/>
      <c r="B36" s="11"/>
      <c r="C36" s="12"/>
      <c r="D36" s="121"/>
      <c r="E36" s="122"/>
      <c r="F36" s="122"/>
      <c r="G36" s="127"/>
      <c r="H36" s="53"/>
    </row>
    <row r="37" spans="1:8" x14ac:dyDescent="0.25">
      <c r="A37" s="53"/>
      <c r="B37" s="11"/>
      <c r="C37" s="12"/>
      <c r="D37" s="121"/>
      <c r="E37" s="122"/>
      <c r="F37" s="122"/>
      <c r="G37" s="127"/>
      <c r="H37" s="53"/>
    </row>
    <row r="38" spans="1:8" x14ac:dyDescent="0.25">
      <c r="A38" s="53"/>
      <c r="B38" s="11"/>
      <c r="C38" s="12"/>
      <c r="D38" s="121"/>
      <c r="E38" s="122"/>
      <c r="F38" s="122"/>
      <c r="G38" s="127"/>
      <c r="H38" s="53"/>
    </row>
    <row r="39" spans="1:8" x14ac:dyDescent="0.25">
      <c r="A39" s="53"/>
      <c r="B39" s="69"/>
      <c r="C39" s="70"/>
      <c r="D39" s="119"/>
      <c r="E39" s="120"/>
      <c r="F39" s="120"/>
      <c r="G39" s="126"/>
      <c r="H39" s="53"/>
    </row>
    <row r="40" spans="1:8" x14ac:dyDescent="0.25">
      <c r="A40" s="53"/>
      <c r="B40" s="69"/>
      <c r="C40" s="70"/>
      <c r="D40" s="119"/>
      <c r="E40" s="120"/>
      <c r="F40" s="120"/>
      <c r="G40" s="126"/>
      <c r="H40" s="53"/>
    </row>
    <row r="41" spans="1:8" ht="16.5" thickBot="1" x14ac:dyDescent="0.3">
      <c r="A41" s="53"/>
      <c r="B41" s="115"/>
      <c r="C41" s="116"/>
      <c r="D41" s="123"/>
      <c r="E41" s="124"/>
      <c r="F41" s="124"/>
      <c r="G41" s="128"/>
      <c r="H41" s="53"/>
    </row>
    <row r="42" spans="1:8" x14ac:dyDescent="0.25">
      <c r="A42" s="53"/>
      <c r="B42" s="53"/>
      <c r="C42" s="53"/>
      <c r="D42" s="53"/>
      <c r="E42" s="53"/>
      <c r="F42" s="53"/>
      <c r="G42" s="53"/>
      <c r="H42" s="53"/>
    </row>
    <row r="43" spans="1:8" x14ac:dyDescent="0.25">
      <c r="B43" s="53"/>
      <c r="C43" s="53"/>
      <c r="D43" s="53"/>
      <c r="E43" s="53"/>
      <c r="F43" s="53"/>
      <c r="G43" s="53"/>
      <c r="H43" s="53"/>
    </row>
    <row r="44" spans="1:8" x14ac:dyDescent="0.25">
      <c r="B44" s="1"/>
      <c r="C44" s="1"/>
      <c r="D44" s="1"/>
      <c r="E44" s="1"/>
      <c r="F44" s="1"/>
    </row>
    <row r="45" spans="1:8" x14ac:dyDescent="0.25">
      <c r="B45" s="1"/>
      <c r="C45" s="1"/>
      <c r="D45" s="1"/>
      <c r="E45" s="1"/>
      <c r="F45" s="1"/>
    </row>
    <row r="46" spans="1:8" x14ac:dyDescent="0.25">
      <c r="B46" s="1"/>
      <c r="C46" s="1"/>
      <c r="D46" s="1"/>
      <c r="E46" s="1"/>
      <c r="F46" s="1"/>
    </row>
    <row r="47" spans="1:8" x14ac:dyDescent="0.25">
      <c r="B47" s="1"/>
      <c r="C47" s="1"/>
      <c r="D47" s="1"/>
      <c r="E47" s="1"/>
      <c r="F47" s="1"/>
    </row>
    <row r="48" spans="1:8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1"/>
      <c r="D50" s="1"/>
      <c r="E50" s="1"/>
      <c r="F50" s="1"/>
    </row>
    <row r="51" spans="2:6" x14ac:dyDescent="0.25">
      <c r="B51" s="1"/>
      <c r="C51" s="1"/>
      <c r="D51" s="1"/>
      <c r="E51" s="1"/>
      <c r="F51" s="1"/>
    </row>
    <row r="52" spans="2:6" x14ac:dyDescent="0.25">
      <c r="B52" s="1"/>
      <c r="C52" s="1"/>
      <c r="D52" s="1"/>
      <c r="E52" s="1"/>
      <c r="F52" s="1"/>
    </row>
    <row r="53" spans="2:6" x14ac:dyDescent="0.25">
      <c r="B53" s="1"/>
      <c r="C53" s="1"/>
      <c r="D53" s="1"/>
      <c r="E53" s="1"/>
      <c r="F53" s="1"/>
    </row>
    <row r="54" spans="2:6" x14ac:dyDescent="0.25">
      <c r="B54" s="1"/>
      <c r="C54" s="1"/>
      <c r="D54" s="1"/>
      <c r="E54" s="1"/>
      <c r="F54" s="1"/>
    </row>
    <row r="55" spans="2:6" x14ac:dyDescent="0.25">
      <c r="B55" s="1"/>
      <c r="C55" s="1"/>
      <c r="D55" s="1"/>
      <c r="E55" s="1"/>
      <c r="F55" s="1"/>
    </row>
    <row r="56" spans="2:6" x14ac:dyDescent="0.25">
      <c r="B56" s="1"/>
      <c r="C56" s="1"/>
      <c r="D56" s="1"/>
      <c r="E56" s="1"/>
      <c r="F56" s="1"/>
    </row>
    <row r="57" spans="2:6" x14ac:dyDescent="0.25">
      <c r="B57" s="1"/>
      <c r="C57" s="1"/>
      <c r="D57" s="1"/>
      <c r="E57" s="1"/>
      <c r="F57" s="1"/>
    </row>
    <row r="58" spans="2:6" x14ac:dyDescent="0.25">
      <c r="B58" s="1"/>
      <c r="C58" s="1"/>
      <c r="D58" s="1"/>
      <c r="E58" s="1"/>
      <c r="F58" s="1"/>
    </row>
    <row r="59" spans="2:6" x14ac:dyDescent="0.25">
      <c r="B59" s="1"/>
      <c r="C59" s="1"/>
      <c r="D59" s="1"/>
      <c r="E59" s="1"/>
      <c r="F59" s="1"/>
    </row>
    <row r="60" spans="2:6" x14ac:dyDescent="0.25">
      <c r="B60" s="1"/>
      <c r="C60" s="1"/>
      <c r="D60" s="1"/>
      <c r="E60" s="1"/>
      <c r="F60" s="1"/>
    </row>
    <row r="61" spans="2:6" x14ac:dyDescent="0.25">
      <c r="B61" s="1"/>
      <c r="C61" s="1"/>
      <c r="D61" s="1"/>
      <c r="E61" s="1"/>
      <c r="F61" s="1"/>
    </row>
    <row r="62" spans="2:6" x14ac:dyDescent="0.25">
      <c r="B62" s="1"/>
      <c r="C62" s="1"/>
      <c r="D62" s="1"/>
      <c r="E62" s="1"/>
      <c r="F62" s="1"/>
    </row>
    <row r="63" spans="2:6" x14ac:dyDescent="0.25">
      <c r="B63" s="1"/>
      <c r="C63" s="1"/>
      <c r="D63" s="1"/>
      <c r="E63" s="1"/>
      <c r="F63" s="1"/>
    </row>
    <row r="64" spans="2:6" x14ac:dyDescent="0.25">
      <c r="B64" s="1"/>
      <c r="C64" s="1"/>
      <c r="D64" s="1"/>
      <c r="E64" s="1"/>
      <c r="F64" s="1"/>
    </row>
    <row r="65" spans="2:6" x14ac:dyDescent="0.25">
      <c r="B65" s="1"/>
      <c r="C65" s="1"/>
      <c r="D65" s="1"/>
      <c r="E65" s="1"/>
      <c r="F65" s="1"/>
    </row>
    <row r="66" spans="2:6" x14ac:dyDescent="0.25">
      <c r="B66" s="1"/>
      <c r="C66" s="1"/>
      <c r="D66" s="1"/>
      <c r="E66" s="1"/>
      <c r="F66" s="1"/>
    </row>
    <row r="67" spans="2:6" x14ac:dyDescent="0.25">
      <c r="B67" s="1"/>
      <c r="C67" s="1"/>
      <c r="D67" s="1"/>
      <c r="E67" s="1"/>
      <c r="F67" s="1"/>
    </row>
    <row r="68" spans="2:6" x14ac:dyDescent="0.25">
      <c r="B68" s="1"/>
      <c r="C68" s="1"/>
      <c r="D68" s="1"/>
      <c r="E68" s="1"/>
      <c r="F68" s="1"/>
    </row>
    <row r="69" spans="2:6" x14ac:dyDescent="0.25">
      <c r="B69" s="1"/>
      <c r="C69" s="1"/>
      <c r="D69" s="1"/>
      <c r="E69" s="1"/>
      <c r="F69" s="1"/>
    </row>
    <row r="70" spans="2:6" x14ac:dyDescent="0.25">
      <c r="B70" s="1"/>
      <c r="C70" s="1"/>
      <c r="D70" s="1"/>
      <c r="E70" s="1"/>
      <c r="F70" s="1"/>
    </row>
    <row r="71" spans="2:6" x14ac:dyDescent="0.25">
      <c r="B71" s="1"/>
      <c r="C71" s="1"/>
      <c r="D71" s="1"/>
      <c r="E71" s="1"/>
      <c r="F71" s="1"/>
    </row>
    <row r="72" spans="2:6" x14ac:dyDescent="0.25">
      <c r="B72" s="1"/>
      <c r="C72" s="1"/>
      <c r="D72" s="1"/>
      <c r="E72" s="1"/>
      <c r="F72" s="1"/>
    </row>
    <row r="73" spans="2:6" x14ac:dyDescent="0.25">
      <c r="B73" s="1"/>
      <c r="C73" s="1"/>
      <c r="D73" s="1"/>
      <c r="E73" s="1"/>
      <c r="F73" s="1"/>
    </row>
    <row r="74" spans="2:6" x14ac:dyDescent="0.25">
      <c r="B74" s="1"/>
      <c r="C74" s="1"/>
      <c r="D74" s="1"/>
      <c r="E74" s="1"/>
      <c r="F74" s="1"/>
    </row>
    <row r="75" spans="2:6" x14ac:dyDescent="0.25">
      <c r="B75" s="1"/>
      <c r="C75" s="1"/>
      <c r="D75" s="1"/>
      <c r="E75" s="1"/>
      <c r="F75" s="1"/>
    </row>
    <row r="76" spans="2:6" x14ac:dyDescent="0.25">
      <c r="B76" s="1"/>
      <c r="C76" s="1"/>
      <c r="D76" s="1"/>
      <c r="E76" s="1"/>
      <c r="F76" s="1"/>
    </row>
    <row r="77" spans="2:6" x14ac:dyDescent="0.25">
      <c r="B77" s="1"/>
      <c r="C77" s="1"/>
      <c r="D77" s="1"/>
      <c r="E77" s="1"/>
      <c r="F77" s="1"/>
    </row>
    <row r="78" spans="2:6" x14ac:dyDescent="0.25">
      <c r="B78" s="1"/>
      <c r="C78" s="1"/>
      <c r="D78" s="1"/>
      <c r="E78" s="1"/>
      <c r="F78" s="1"/>
    </row>
    <row r="79" spans="2:6" x14ac:dyDescent="0.25">
      <c r="B79" s="1"/>
      <c r="C79" s="1"/>
      <c r="D79" s="1"/>
      <c r="E79" s="1"/>
      <c r="F79" s="1"/>
    </row>
    <row r="80" spans="2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x14ac:dyDescent="0.25">
      <c r="B82" s="1"/>
      <c r="C82" s="1"/>
      <c r="D82" s="1"/>
      <c r="E82" s="1"/>
      <c r="F82" s="1"/>
    </row>
    <row r="83" spans="2:6" x14ac:dyDescent="0.25">
      <c r="B83" s="1"/>
      <c r="C83" s="1"/>
      <c r="D83" s="1"/>
      <c r="E83" s="1"/>
      <c r="F83" s="1"/>
    </row>
    <row r="84" spans="2:6" x14ac:dyDescent="0.25">
      <c r="B84" s="1"/>
      <c r="C84" s="1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"/>
      <c r="D87" s="1"/>
      <c r="E87" s="1"/>
      <c r="F87" s="1"/>
    </row>
    <row r="88" spans="2:6" x14ac:dyDescent="0.25">
      <c r="B88" s="1"/>
      <c r="C88" s="1"/>
      <c r="D88" s="1"/>
      <c r="E88" s="1"/>
      <c r="F88" s="1"/>
    </row>
    <row r="89" spans="2:6" x14ac:dyDescent="0.25">
      <c r="B89" s="1"/>
      <c r="C89" s="1"/>
      <c r="D89" s="1"/>
      <c r="E89" s="1"/>
      <c r="F89" s="1"/>
    </row>
    <row r="90" spans="2:6" x14ac:dyDescent="0.25">
      <c r="B90" s="1"/>
      <c r="C90" s="1"/>
      <c r="D90" s="1"/>
      <c r="E90" s="1"/>
      <c r="F90" s="1"/>
    </row>
    <row r="91" spans="2:6" x14ac:dyDescent="0.25">
      <c r="B91" s="1"/>
      <c r="C91" s="1"/>
      <c r="D91" s="1"/>
      <c r="E91" s="1"/>
      <c r="F91" s="1"/>
    </row>
    <row r="92" spans="2:6" x14ac:dyDescent="0.25">
      <c r="B92" s="1"/>
      <c r="C92" s="1"/>
      <c r="D92" s="1"/>
      <c r="E92" s="1"/>
      <c r="F92" s="1"/>
    </row>
    <row r="93" spans="2:6" x14ac:dyDescent="0.25">
      <c r="B93" s="1"/>
      <c r="C93" s="1"/>
      <c r="D93" s="1"/>
      <c r="E93" s="1"/>
      <c r="F93" s="1"/>
    </row>
    <row r="94" spans="2:6" x14ac:dyDescent="0.25">
      <c r="B94" s="1"/>
      <c r="C94" s="1"/>
      <c r="D94" s="1"/>
      <c r="E94" s="1"/>
      <c r="F94" s="1"/>
    </row>
    <row r="95" spans="2:6" x14ac:dyDescent="0.25">
      <c r="B95" s="1"/>
      <c r="C95" s="1"/>
      <c r="D95" s="1"/>
      <c r="E95" s="1"/>
      <c r="F95" s="1"/>
    </row>
    <row r="96" spans="2:6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  <row r="104" spans="2:6" x14ac:dyDescent="0.25">
      <c r="B104" s="1"/>
      <c r="C104" s="1"/>
      <c r="D104" s="1"/>
      <c r="E104" s="1"/>
      <c r="F104" s="1"/>
    </row>
    <row r="105" spans="2:6" x14ac:dyDescent="0.25">
      <c r="B105" s="1"/>
      <c r="C105" s="1"/>
      <c r="D105" s="1"/>
      <c r="E105" s="1"/>
      <c r="F105" s="1"/>
    </row>
    <row r="106" spans="2:6" x14ac:dyDescent="0.25">
      <c r="B106" s="1"/>
      <c r="C106" s="1"/>
      <c r="D106" s="1"/>
      <c r="E106" s="1"/>
      <c r="F106" s="1"/>
    </row>
    <row r="107" spans="2:6" x14ac:dyDescent="0.25">
      <c r="B107" s="1"/>
      <c r="C107" s="1"/>
      <c r="D107" s="1"/>
      <c r="E107" s="1"/>
      <c r="F107" s="1"/>
    </row>
    <row r="108" spans="2:6" x14ac:dyDescent="0.25">
      <c r="B108" s="1"/>
      <c r="C108" s="1"/>
      <c r="D108" s="1"/>
      <c r="E108" s="1"/>
      <c r="F108" s="1"/>
    </row>
    <row r="109" spans="2:6" x14ac:dyDescent="0.25">
      <c r="B109" s="1"/>
      <c r="C109" s="1"/>
      <c r="D109" s="1"/>
      <c r="E109" s="1"/>
      <c r="F109" s="1"/>
    </row>
    <row r="110" spans="2:6" x14ac:dyDescent="0.25">
      <c r="B110" s="1"/>
      <c r="C110" s="1"/>
      <c r="D110" s="1"/>
      <c r="E110" s="1"/>
      <c r="F110" s="1"/>
    </row>
    <row r="111" spans="2:6" x14ac:dyDescent="0.25">
      <c r="B111" s="1"/>
      <c r="C111" s="1"/>
      <c r="D111" s="1"/>
      <c r="E111" s="1"/>
      <c r="F111" s="1"/>
    </row>
    <row r="112" spans="2:6" x14ac:dyDescent="0.25">
      <c r="B112" s="1"/>
      <c r="C112" s="1"/>
      <c r="D112" s="1"/>
      <c r="E112" s="1"/>
      <c r="F112" s="1"/>
    </row>
    <row r="113" spans="2:6" x14ac:dyDescent="0.25">
      <c r="B113" s="1"/>
      <c r="C113" s="1"/>
      <c r="D113" s="1"/>
      <c r="E113" s="1"/>
      <c r="F113" s="1"/>
    </row>
    <row r="114" spans="2:6" x14ac:dyDescent="0.25">
      <c r="B114" s="1"/>
      <c r="C114" s="1"/>
      <c r="D114" s="1"/>
      <c r="E114" s="1"/>
      <c r="F114" s="1"/>
    </row>
    <row r="115" spans="2:6" x14ac:dyDescent="0.25">
      <c r="B115" s="1"/>
      <c r="C115" s="1"/>
      <c r="D115" s="1"/>
      <c r="E115" s="1"/>
      <c r="F115" s="1"/>
    </row>
    <row r="116" spans="2:6" x14ac:dyDescent="0.25">
      <c r="B116" s="1"/>
      <c r="C116" s="1"/>
      <c r="D116" s="1"/>
      <c r="E116" s="1"/>
      <c r="F116" s="1"/>
    </row>
    <row r="117" spans="2:6" x14ac:dyDescent="0.25">
      <c r="B117" s="1"/>
      <c r="C117" s="1"/>
      <c r="D117" s="1"/>
      <c r="E117" s="1"/>
      <c r="F117" s="1"/>
    </row>
    <row r="118" spans="2:6" x14ac:dyDescent="0.25">
      <c r="B118" s="1"/>
      <c r="C118" s="1"/>
      <c r="D118" s="1"/>
      <c r="E118" s="1"/>
      <c r="F118" s="1"/>
    </row>
    <row r="119" spans="2:6" x14ac:dyDescent="0.25">
      <c r="B119" s="1"/>
      <c r="C119" s="1"/>
      <c r="D119" s="1"/>
      <c r="E119" s="1"/>
      <c r="F119" s="1"/>
    </row>
    <row r="120" spans="2:6" x14ac:dyDescent="0.25">
      <c r="B120" s="1"/>
      <c r="C120" s="1"/>
      <c r="D120" s="1"/>
      <c r="E120" s="1"/>
      <c r="F120" s="1"/>
    </row>
    <row r="121" spans="2:6" x14ac:dyDescent="0.25">
      <c r="B121" s="1"/>
      <c r="C121" s="1"/>
      <c r="D121" s="1"/>
      <c r="E121" s="1"/>
      <c r="F121" s="1"/>
    </row>
    <row r="122" spans="2:6" x14ac:dyDescent="0.25">
      <c r="B122" s="1"/>
      <c r="C122" s="1"/>
      <c r="D122" s="1"/>
      <c r="E122" s="1"/>
      <c r="F122" s="1"/>
    </row>
    <row r="123" spans="2:6" x14ac:dyDescent="0.25">
      <c r="B123" s="1"/>
      <c r="C123" s="1"/>
      <c r="D123" s="1"/>
      <c r="E123" s="1"/>
      <c r="F123" s="1"/>
    </row>
    <row r="124" spans="2:6" x14ac:dyDescent="0.25">
      <c r="B124" s="1"/>
      <c r="C124" s="1"/>
      <c r="D124" s="1"/>
      <c r="E124" s="1"/>
      <c r="F124" s="1"/>
    </row>
    <row r="125" spans="2:6" x14ac:dyDescent="0.25">
      <c r="B125" s="1"/>
      <c r="C125" s="1"/>
      <c r="D125" s="1"/>
      <c r="E125" s="1"/>
      <c r="F125" s="1"/>
    </row>
    <row r="126" spans="2:6" x14ac:dyDescent="0.25">
      <c r="B126" s="1"/>
      <c r="C126" s="1"/>
      <c r="D126" s="1"/>
      <c r="E126" s="1"/>
      <c r="F126" s="1"/>
    </row>
    <row r="127" spans="2:6" x14ac:dyDescent="0.25">
      <c r="B127" s="1"/>
      <c r="C127" s="1"/>
      <c r="D127" s="1"/>
      <c r="E127" s="1"/>
      <c r="F127" s="1"/>
    </row>
    <row r="128" spans="2:6" x14ac:dyDescent="0.25">
      <c r="B128" s="1"/>
      <c r="C128" s="1"/>
      <c r="D128" s="1"/>
      <c r="E128" s="1"/>
      <c r="F128" s="1"/>
    </row>
    <row r="129" spans="2:6" x14ac:dyDescent="0.25">
      <c r="B129" s="1"/>
      <c r="C129" s="1"/>
      <c r="D129" s="1"/>
      <c r="E129" s="1"/>
      <c r="F129" s="1"/>
    </row>
    <row r="130" spans="2:6" x14ac:dyDescent="0.25">
      <c r="B130" s="1"/>
      <c r="C130" s="1"/>
      <c r="D130" s="1"/>
      <c r="E130" s="1"/>
      <c r="F130" s="1"/>
    </row>
    <row r="131" spans="2:6" x14ac:dyDescent="0.25">
      <c r="B131" s="1"/>
      <c r="C131" s="1"/>
      <c r="D131" s="1"/>
      <c r="E131" s="1"/>
      <c r="F131" s="1"/>
    </row>
    <row r="132" spans="2:6" x14ac:dyDescent="0.25">
      <c r="B132" s="1"/>
      <c r="C132" s="1"/>
      <c r="D132" s="1"/>
      <c r="E132" s="1"/>
      <c r="F132" s="1"/>
    </row>
    <row r="133" spans="2:6" x14ac:dyDescent="0.25">
      <c r="B133" s="1"/>
      <c r="C133" s="1"/>
      <c r="D133" s="1"/>
      <c r="E133" s="1"/>
      <c r="F133" s="1"/>
    </row>
    <row r="134" spans="2:6" x14ac:dyDescent="0.25">
      <c r="B134" s="1"/>
      <c r="C134" s="1"/>
      <c r="D134" s="1"/>
      <c r="E134" s="1"/>
      <c r="F134" s="1"/>
    </row>
    <row r="135" spans="2:6" x14ac:dyDescent="0.25">
      <c r="B135" s="1"/>
      <c r="C135" s="1"/>
      <c r="D135" s="1"/>
      <c r="E135" s="1"/>
      <c r="F135" s="1"/>
    </row>
    <row r="136" spans="2:6" x14ac:dyDescent="0.25">
      <c r="B136" s="1"/>
      <c r="C136" s="1"/>
      <c r="D136" s="1"/>
      <c r="E136" s="1"/>
      <c r="F136" s="1"/>
    </row>
    <row r="137" spans="2:6" x14ac:dyDescent="0.25">
      <c r="B137" s="1"/>
      <c r="C137" s="1"/>
      <c r="D137" s="1"/>
      <c r="E137" s="1"/>
      <c r="F137" s="1"/>
    </row>
    <row r="138" spans="2:6" x14ac:dyDescent="0.25">
      <c r="B138" s="1"/>
      <c r="C138" s="1"/>
      <c r="D138" s="1"/>
      <c r="E138" s="1"/>
      <c r="F138" s="1"/>
    </row>
    <row r="139" spans="2:6" x14ac:dyDescent="0.25">
      <c r="B139" s="1"/>
      <c r="C139" s="1"/>
      <c r="D139" s="1"/>
      <c r="E139" s="1"/>
      <c r="F139" s="1"/>
    </row>
    <row r="140" spans="2:6" x14ac:dyDescent="0.25">
      <c r="B140" s="1"/>
      <c r="C140" s="1"/>
      <c r="D140" s="1"/>
      <c r="E140" s="1"/>
      <c r="F140" s="1"/>
    </row>
    <row r="141" spans="2:6" x14ac:dyDescent="0.25">
      <c r="B141" s="1"/>
      <c r="C141" s="1"/>
      <c r="D141" s="1"/>
      <c r="E141" s="1"/>
      <c r="F141" s="1"/>
    </row>
    <row r="142" spans="2:6" x14ac:dyDescent="0.25">
      <c r="B142" s="1"/>
      <c r="C142" s="1"/>
      <c r="D142" s="1"/>
      <c r="E142" s="1"/>
      <c r="F142" s="1"/>
    </row>
    <row r="143" spans="2:6" x14ac:dyDescent="0.25">
      <c r="B143" s="1"/>
      <c r="C143" s="1"/>
      <c r="D143" s="1"/>
      <c r="E143" s="1"/>
      <c r="F143" s="1"/>
    </row>
    <row r="144" spans="2:6" x14ac:dyDescent="0.25">
      <c r="B144" s="1"/>
      <c r="C144" s="1"/>
      <c r="D144" s="1"/>
      <c r="E144" s="1"/>
      <c r="F144" s="1"/>
    </row>
    <row r="145" spans="2:6" x14ac:dyDescent="0.25">
      <c r="B145" s="1"/>
      <c r="C145" s="1"/>
      <c r="D145" s="1"/>
      <c r="E145" s="1"/>
      <c r="F145" s="1"/>
    </row>
    <row r="146" spans="2:6" x14ac:dyDescent="0.25">
      <c r="B146" s="1"/>
      <c r="C146" s="1"/>
      <c r="D146" s="1"/>
      <c r="E146" s="1"/>
      <c r="F146" s="1"/>
    </row>
    <row r="147" spans="2:6" x14ac:dyDescent="0.25">
      <c r="B147" s="1"/>
      <c r="C147" s="1"/>
      <c r="D147" s="1"/>
      <c r="E147" s="1"/>
      <c r="F147" s="1"/>
    </row>
    <row r="148" spans="2:6" x14ac:dyDescent="0.25">
      <c r="B148" s="1"/>
      <c r="C148" s="1"/>
      <c r="D148" s="1"/>
      <c r="E148" s="1"/>
      <c r="F148" s="1"/>
    </row>
    <row r="149" spans="2:6" x14ac:dyDescent="0.25">
      <c r="B149" s="1"/>
      <c r="C149" s="1"/>
      <c r="D149" s="1"/>
      <c r="E149" s="1"/>
      <c r="F149" s="1"/>
    </row>
    <row r="150" spans="2:6" x14ac:dyDescent="0.25">
      <c r="B150" s="1"/>
      <c r="C150" s="1"/>
      <c r="D150" s="1"/>
      <c r="E150" s="1"/>
      <c r="F150" s="1"/>
    </row>
    <row r="151" spans="2:6" x14ac:dyDescent="0.25">
      <c r="B151" s="1"/>
      <c r="C151" s="1"/>
      <c r="D151" s="1"/>
      <c r="E151" s="1"/>
      <c r="F151" s="1"/>
    </row>
    <row r="152" spans="2:6" x14ac:dyDescent="0.25">
      <c r="B152" s="1"/>
      <c r="C152" s="1"/>
      <c r="D152" s="1"/>
      <c r="E152" s="1"/>
      <c r="F152" s="1"/>
    </row>
    <row r="153" spans="2:6" x14ac:dyDescent="0.25">
      <c r="B153" s="1"/>
      <c r="C153" s="1"/>
      <c r="D153" s="1"/>
      <c r="E153" s="1"/>
      <c r="F153" s="1"/>
    </row>
    <row r="154" spans="2:6" x14ac:dyDescent="0.25">
      <c r="B154" s="1"/>
      <c r="C154" s="1"/>
      <c r="D154" s="1"/>
      <c r="E154" s="1"/>
      <c r="F154" s="1"/>
    </row>
    <row r="155" spans="2:6" x14ac:dyDescent="0.25">
      <c r="B155" s="1"/>
      <c r="C155" s="1"/>
      <c r="D155" s="1"/>
      <c r="E155" s="1"/>
      <c r="F155" s="1"/>
    </row>
    <row r="156" spans="2:6" x14ac:dyDescent="0.25">
      <c r="B156" s="1"/>
      <c r="C156" s="1"/>
      <c r="D156" s="1"/>
      <c r="E156" s="1"/>
      <c r="F156" s="1"/>
    </row>
    <row r="157" spans="2:6" x14ac:dyDescent="0.25">
      <c r="B157" s="1"/>
      <c r="C157" s="1"/>
      <c r="D157" s="1"/>
      <c r="E157" s="1"/>
      <c r="F157" s="1"/>
    </row>
    <row r="158" spans="2:6" x14ac:dyDescent="0.25">
      <c r="B158" s="1"/>
      <c r="C158" s="1"/>
      <c r="D158" s="1"/>
      <c r="E158" s="1"/>
      <c r="F158" s="1"/>
    </row>
    <row r="159" spans="2:6" x14ac:dyDescent="0.25">
      <c r="B159" s="1"/>
      <c r="C159" s="1"/>
      <c r="D159" s="1"/>
      <c r="E159" s="1"/>
      <c r="F159" s="1"/>
    </row>
    <row r="160" spans="2:6" x14ac:dyDescent="0.25">
      <c r="B160" s="1"/>
      <c r="C160" s="1"/>
      <c r="D160" s="1"/>
      <c r="E160" s="1"/>
      <c r="F160" s="1"/>
    </row>
    <row r="161" spans="2:6" x14ac:dyDescent="0.25">
      <c r="B161" s="1"/>
      <c r="C161" s="1"/>
      <c r="D161" s="1"/>
      <c r="E161" s="1"/>
      <c r="F161" s="1"/>
    </row>
    <row r="162" spans="2:6" x14ac:dyDescent="0.25">
      <c r="B162" s="1"/>
      <c r="C162" s="1"/>
      <c r="D162" s="1"/>
      <c r="E162" s="1"/>
      <c r="F162" s="1"/>
    </row>
    <row r="163" spans="2:6" x14ac:dyDescent="0.25">
      <c r="B163" s="1"/>
      <c r="C163" s="1"/>
      <c r="D163" s="1"/>
      <c r="E163" s="1"/>
      <c r="F163" s="1"/>
    </row>
    <row r="164" spans="2:6" x14ac:dyDescent="0.25">
      <c r="B164" s="1"/>
      <c r="C164" s="1"/>
      <c r="D164" s="1"/>
      <c r="E164" s="1"/>
      <c r="F164" s="1"/>
    </row>
    <row r="165" spans="2:6" x14ac:dyDescent="0.25">
      <c r="B165" s="1"/>
      <c r="C165" s="1"/>
      <c r="D165" s="1"/>
      <c r="E165" s="1"/>
      <c r="F165" s="1"/>
    </row>
    <row r="166" spans="2:6" x14ac:dyDescent="0.25">
      <c r="B166" s="1"/>
      <c r="C166" s="1"/>
      <c r="D166" s="1"/>
      <c r="E166" s="1"/>
      <c r="F166" s="1"/>
    </row>
    <row r="167" spans="2:6" x14ac:dyDescent="0.25">
      <c r="B167" s="1"/>
      <c r="C167" s="1"/>
      <c r="D167" s="1"/>
      <c r="E167" s="1"/>
      <c r="F167" s="1"/>
    </row>
    <row r="168" spans="2:6" x14ac:dyDescent="0.25">
      <c r="B168" s="1"/>
      <c r="C168" s="1"/>
      <c r="D168" s="1"/>
      <c r="E168" s="1"/>
      <c r="F168" s="1"/>
    </row>
    <row r="169" spans="2:6" x14ac:dyDescent="0.25">
      <c r="B169" s="1"/>
      <c r="C169" s="1"/>
      <c r="D169" s="1"/>
      <c r="E169" s="1"/>
      <c r="F169" s="1"/>
    </row>
    <row r="170" spans="2:6" x14ac:dyDescent="0.25">
      <c r="B170" s="1"/>
      <c r="C170" s="1"/>
      <c r="D170" s="1"/>
      <c r="E170" s="1"/>
      <c r="F170" s="1"/>
    </row>
    <row r="171" spans="2:6" x14ac:dyDescent="0.25">
      <c r="B171" s="1"/>
      <c r="C171" s="1"/>
      <c r="D171" s="1"/>
      <c r="E171" s="1"/>
      <c r="F171" s="1"/>
    </row>
    <row r="172" spans="2:6" x14ac:dyDescent="0.25">
      <c r="B172" s="1"/>
      <c r="C172" s="1"/>
      <c r="D172" s="1"/>
      <c r="E172" s="1"/>
      <c r="F172" s="1"/>
    </row>
    <row r="173" spans="2:6" x14ac:dyDescent="0.25">
      <c r="B173" s="1"/>
      <c r="C173" s="1"/>
      <c r="D173" s="1"/>
      <c r="E173" s="1"/>
      <c r="F173" s="1"/>
    </row>
    <row r="174" spans="2:6" x14ac:dyDescent="0.25">
      <c r="B174" s="1"/>
      <c r="C174" s="1"/>
      <c r="D174" s="1"/>
      <c r="E174" s="1"/>
      <c r="F174" s="1"/>
    </row>
    <row r="175" spans="2:6" x14ac:dyDescent="0.25">
      <c r="B175" s="1"/>
      <c r="C175" s="1"/>
      <c r="D175" s="1"/>
      <c r="E175" s="1"/>
      <c r="F175" s="1"/>
    </row>
    <row r="176" spans="2:6" x14ac:dyDescent="0.25">
      <c r="B176" s="1"/>
      <c r="C176" s="1"/>
      <c r="D176" s="1"/>
      <c r="E176" s="1"/>
      <c r="F176" s="1"/>
    </row>
    <row r="177" spans="2:6" x14ac:dyDescent="0.25">
      <c r="B177" s="1"/>
      <c r="C177" s="1"/>
      <c r="D177" s="1"/>
      <c r="E177" s="1"/>
      <c r="F177" s="1"/>
    </row>
    <row r="178" spans="2:6" x14ac:dyDescent="0.25">
      <c r="B178" s="1"/>
      <c r="C178" s="1"/>
      <c r="D178" s="1"/>
      <c r="E178" s="1"/>
      <c r="F178" s="1"/>
    </row>
    <row r="179" spans="2:6" x14ac:dyDescent="0.25">
      <c r="B179" s="1"/>
      <c r="C179" s="1"/>
      <c r="D179" s="1"/>
      <c r="E179" s="1"/>
      <c r="F179" s="1"/>
    </row>
    <row r="180" spans="2:6" x14ac:dyDescent="0.25">
      <c r="B180" s="1"/>
      <c r="C180" s="1"/>
      <c r="D180" s="1"/>
      <c r="E180" s="1"/>
      <c r="F180" s="1"/>
    </row>
    <row r="181" spans="2:6" x14ac:dyDescent="0.25">
      <c r="B181" s="1"/>
      <c r="C181" s="1"/>
      <c r="D181" s="1"/>
      <c r="E181" s="1"/>
      <c r="F181" s="1"/>
    </row>
    <row r="182" spans="2:6" x14ac:dyDescent="0.25">
      <c r="B182" s="1"/>
      <c r="C182" s="1"/>
      <c r="D182" s="1"/>
      <c r="E182" s="1"/>
      <c r="F182" s="1"/>
    </row>
    <row r="183" spans="2:6" x14ac:dyDescent="0.25">
      <c r="B183" s="1"/>
      <c r="C183" s="1"/>
      <c r="D183" s="1"/>
      <c r="E183" s="1"/>
      <c r="F183" s="1"/>
    </row>
    <row r="184" spans="2:6" x14ac:dyDescent="0.25">
      <c r="B184" s="1"/>
      <c r="C184" s="1"/>
      <c r="D184" s="1"/>
      <c r="E184" s="1"/>
      <c r="F184" s="1"/>
    </row>
    <row r="185" spans="2:6" x14ac:dyDescent="0.25">
      <c r="B185" s="1"/>
      <c r="C185" s="1"/>
      <c r="D185" s="1"/>
      <c r="E185" s="1"/>
      <c r="F185" s="1"/>
    </row>
    <row r="186" spans="2:6" x14ac:dyDescent="0.25">
      <c r="B186" s="1"/>
      <c r="C186" s="1"/>
      <c r="D186" s="1"/>
      <c r="E186" s="1"/>
      <c r="F186" s="1"/>
    </row>
    <row r="187" spans="2:6" x14ac:dyDescent="0.25">
      <c r="B187" s="1"/>
      <c r="C187" s="1"/>
      <c r="D187" s="1"/>
      <c r="E187" s="1"/>
      <c r="F187" s="1"/>
    </row>
    <row r="188" spans="2:6" x14ac:dyDescent="0.25">
      <c r="B188" s="1"/>
      <c r="C188" s="1"/>
      <c r="D188" s="1"/>
      <c r="E188" s="1"/>
      <c r="F188" s="1"/>
    </row>
    <row r="189" spans="2:6" x14ac:dyDescent="0.25">
      <c r="B189" s="1"/>
      <c r="C189" s="1"/>
      <c r="D189" s="1"/>
      <c r="E189" s="1"/>
      <c r="F189" s="1"/>
    </row>
    <row r="190" spans="2:6" x14ac:dyDescent="0.25">
      <c r="B190" s="1"/>
      <c r="C190" s="1"/>
      <c r="D190" s="1"/>
      <c r="E190" s="1"/>
      <c r="F190" s="1"/>
    </row>
    <row r="191" spans="2:6" x14ac:dyDescent="0.25">
      <c r="B191" s="1"/>
      <c r="C191" s="1"/>
      <c r="D191" s="1"/>
      <c r="E191" s="1"/>
      <c r="F191" s="1"/>
    </row>
    <row r="192" spans="2:6" x14ac:dyDescent="0.25">
      <c r="B192" s="1"/>
      <c r="C192" s="1"/>
      <c r="D192" s="1"/>
      <c r="E192" s="1"/>
      <c r="F192" s="1"/>
    </row>
    <row r="193" spans="2:6" x14ac:dyDescent="0.25">
      <c r="B193" s="1"/>
      <c r="C193" s="1"/>
      <c r="D193" s="1"/>
      <c r="E193" s="1"/>
      <c r="F193" s="1"/>
    </row>
    <row r="194" spans="2:6" x14ac:dyDescent="0.25">
      <c r="B194" s="1"/>
      <c r="C194" s="1"/>
      <c r="D194" s="1"/>
      <c r="E194" s="1"/>
      <c r="F194" s="1"/>
    </row>
    <row r="195" spans="2:6" x14ac:dyDescent="0.25">
      <c r="B195" s="1"/>
      <c r="C195" s="1"/>
      <c r="D195" s="1"/>
      <c r="E195" s="1"/>
      <c r="F195" s="1"/>
    </row>
    <row r="196" spans="2:6" x14ac:dyDescent="0.25">
      <c r="B196" s="1"/>
      <c r="C196" s="1"/>
      <c r="D196" s="1"/>
      <c r="E196" s="1"/>
      <c r="F196" s="1"/>
    </row>
    <row r="197" spans="2:6" x14ac:dyDescent="0.25">
      <c r="B197" s="1"/>
      <c r="C197" s="1"/>
      <c r="D197" s="1"/>
      <c r="E197" s="1"/>
      <c r="F197" s="1"/>
    </row>
    <row r="198" spans="2:6" x14ac:dyDescent="0.25">
      <c r="B198" s="1"/>
      <c r="C198" s="1"/>
      <c r="D198" s="1"/>
      <c r="E198" s="1"/>
      <c r="F198" s="1"/>
    </row>
    <row r="199" spans="2:6" x14ac:dyDescent="0.25">
      <c r="B199" s="1"/>
      <c r="C199" s="1"/>
      <c r="D199" s="1"/>
      <c r="E199" s="1"/>
      <c r="F199" s="1"/>
    </row>
    <row r="200" spans="2:6" x14ac:dyDescent="0.25">
      <c r="B200" s="1"/>
      <c r="C200" s="1"/>
      <c r="D200" s="1"/>
      <c r="E200" s="1"/>
      <c r="F200" s="1"/>
    </row>
    <row r="201" spans="2:6" x14ac:dyDescent="0.25">
      <c r="B201" s="1"/>
      <c r="C201" s="1"/>
      <c r="D201" s="1"/>
      <c r="E201" s="1"/>
      <c r="F201" s="1"/>
    </row>
    <row r="202" spans="2:6" x14ac:dyDescent="0.25">
      <c r="B202" s="1"/>
      <c r="C202" s="1"/>
      <c r="D202" s="1"/>
      <c r="E202" s="1"/>
      <c r="F202" s="1"/>
    </row>
    <row r="203" spans="2:6" x14ac:dyDescent="0.25">
      <c r="B203" s="1"/>
      <c r="C203" s="1"/>
      <c r="D203" s="1"/>
      <c r="E203" s="1"/>
      <c r="F203" s="1"/>
    </row>
    <row r="204" spans="2:6" x14ac:dyDescent="0.25">
      <c r="B204" s="1"/>
      <c r="C204" s="1"/>
      <c r="D204" s="1"/>
      <c r="E204" s="1"/>
      <c r="F204" s="1"/>
    </row>
    <row r="205" spans="2:6" x14ac:dyDescent="0.25">
      <c r="B205" s="1"/>
      <c r="C205" s="1"/>
      <c r="D205" s="1"/>
      <c r="E205" s="1"/>
      <c r="F205" s="1"/>
    </row>
    <row r="206" spans="2:6" x14ac:dyDescent="0.25">
      <c r="B206" s="1"/>
      <c r="C206" s="1"/>
      <c r="D206" s="1"/>
      <c r="E206" s="1"/>
      <c r="F206" s="1"/>
    </row>
    <row r="207" spans="2:6" x14ac:dyDescent="0.25">
      <c r="B207" s="1"/>
      <c r="C207" s="1"/>
      <c r="D207" s="1"/>
      <c r="E207" s="1"/>
      <c r="F207" s="1"/>
    </row>
    <row r="208" spans="2:6" x14ac:dyDescent="0.25">
      <c r="B208" s="1"/>
      <c r="C208" s="1"/>
      <c r="D208" s="1"/>
      <c r="E208" s="1"/>
      <c r="F208" s="1"/>
    </row>
    <row r="209" spans="2:6" x14ac:dyDescent="0.25">
      <c r="B209" s="1"/>
      <c r="C209" s="1"/>
      <c r="D209" s="1"/>
      <c r="E209" s="1"/>
      <c r="F209" s="1"/>
    </row>
    <row r="210" spans="2:6" x14ac:dyDescent="0.25">
      <c r="B210" s="1"/>
      <c r="C210" s="1"/>
      <c r="D210" s="1"/>
      <c r="E210" s="1"/>
      <c r="F210" s="1"/>
    </row>
    <row r="211" spans="2:6" x14ac:dyDescent="0.25">
      <c r="B211" s="1"/>
      <c r="C211" s="1"/>
      <c r="D211" s="1"/>
      <c r="E211" s="1"/>
      <c r="F211" s="1"/>
    </row>
    <row r="212" spans="2:6" x14ac:dyDescent="0.25">
      <c r="B212" s="1"/>
      <c r="C212" s="1"/>
      <c r="D212" s="1"/>
      <c r="E212" s="1"/>
      <c r="F212" s="1"/>
    </row>
    <row r="213" spans="2:6" x14ac:dyDescent="0.25">
      <c r="B213" s="1"/>
      <c r="C213" s="1"/>
      <c r="D213" s="1"/>
      <c r="E213" s="1"/>
      <c r="F213" s="1"/>
    </row>
    <row r="214" spans="2:6" x14ac:dyDescent="0.25">
      <c r="B214" s="1"/>
      <c r="C214" s="1"/>
      <c r="D214" s="1"/>
      <c r="E214" s="1"/>
      <c r="F214" s="1"/>
    </row>
    <row r="215" spans="2:6" x14ac:dyDescent="0.25">
      <c r="B215" s="1"/>
      <c r="C215" s="1"/>
      <c r="D215" s="1"/>
      <c r="E215" s="1"/>
      <c r="F215" s="1"/>
    </row>
    <row r="216" spans="2:6" x14ac:dyDescent="0.25">
      <c r="B216" s="1"/>
      <c r="C216" s="1"/>
      <c r="D216" s="1"/>
      <c r="E216" s="1"/>
      <c r="F216" s="1"/>
    </row>
    <row r="217" spans="2:6" x14ac:dyDescent="0.25">
      <c r="B217" s="1"/>
      <c r="C217" s="1"/>
      <c r="D217" s="1"/>
      <c r="E217" s="1"/>
      <c r="F217" s="1"/>
    </row>
    <row r="218" spans="2:6" x14ac:dyDescent="0.25">
      <c r="B218" s="1"/>
      <c r="C218" s="1"/>
      <c r="D218" s="1"/>
      <c r="E218" s="1"/>
      <c r="F218" s="1"/>
    </row>
    <row r="219" spans="2:6" x14ac:dyDescent="0.25">
      <c r="B219" s="1"/>
      <c r="C219" s="1"/>
      <c r="D219" s="1"/>
      <c r="E219" s="1"/>
      <c r="F219" s="1"/>
    </row>
    <row r="220" spans="2:6" x14ac:dyDescent="0.25">
      <c r="B220" s="1"/>
      <c r="C220" s="1"/>
      <c r="D220" s="1"/>
      <c r="E220" s="1"/>
      <c r="F220" s="1"/>
    </row>
    <row r="221" spans="2:6" x14ac:dyDescent="0.25">
      <c r="B221" s="1"/>
      <c r="C221" s="1"/>
      <c r="D221" s="1"/>
      <c r="E221" s="1"/>
      <c r="F221" s="1"/>
    </row>
    <row r="222" spans="2:6" x14ac:dyDescent="0.25">
      <c r="B222" s="1"/>
      <c r="C222" s="1"/>
      <c r="D222" s="1"/>
      <c r="E222" s="1"/>
      <c r="F222" s="1"/>
    </row>
    <row r="223" spans="2:6" x14ac:dyDescent="0.25">
      <c r="B223" s="1"/>
      <c r="C223" s="1"/>
      <c r="D223" s="1"/>
      <c r="E223" s="1"/>
      <c r="F223" s="1"/>
    </row>
    <row r="224" spans="2:6" x14ac:dyDescent="0.25">
      <c r="B224" s="1"/>
      <c r="C224" s="1"/>
      <c r="D224" s="1"/>
      <c r="E224" s="1"/>
      <c r="F224" s="1"/>
    </row>
    <row r="225" spans="2:6" x14ac:dyDescent="0.25">
      <c r="B225" s="1"/>
      <c r="C225" s="1"/>
      <c r="D225" s="1"/>
      <c r="E225" s="1"/>
      <c r="F225" s="1"/>
    </row>
    <row r="226" spans="2:6" x14ac:dyDescent="0.25">
      <c r="B226" s="1"/>
      <c r="C226" s="1"/>
      <c r="D226" s="1"/>
      <c r="E226" s="1"/>
      <c r="F226" s="1"/>
    </row>
    <row r="227" spans="2:6" x14ac:dyDescent="0.25">
      <c r="B227" s="1"/>
      <c r="C227" s="1"/>
      <c r="D227" s="1"/>
      <c r="E227" s="1"/>
      <c r="F227" s="1"/>
    </row>
    <row r="228" spans="2:6" x14ac:dyDescent="0.25">
      <c r="B228" s="1"/>
      <c r="C228" s="1"/>
      <c r="D228" s="1"/>
      <c r="E228" s="1"/>
      <c r="F228" s="1"/>
    </row>
    <row r="229" spans="2:6" x14ac:dyDescent="0.25">
      <c r="B229" s="1"/>
      <c r="C229" s="1"/>
      <c r="D229" s="1"/>
      <c r="E229" s="1"/>
      <c r="F229" s="1"/>
    </row>
    <row r="230" spans="2:6" x14ac:dyDescent="0.25">
      <c r="B230" s="1"/>
      <c r="C230" s="1"/>
      <c r="D230" s="1"/>
      <c r="E230" s="1"/>
      <c r="F230" s="1"/>
    </row>
    <row r="231" spans="2:6" x14ac:dyDescent="0.25">
      <c r="B231" s="1"/>
      <c r="C231" s="1"/>
      <c r="D231" s="1"/>
      <c r="E231" s="1"/>
      <c r="F231" s="1"/>
    </row>
    <row r="232" spans="2:6" x14ac:dyDescent="0.25">
      <c r="B232" s="1"/>
      <c r="C232" s="1"/>
      <c r="D232" s="1"/>
      <c r="E232" s="1"/>
      <c r="F232" s="1"/>
    </row>
    <row r="233" spans="2:6" x14ac:dyDescent="0.25">
      <c r="B233" s="1"/>
      <c r="C233" s="1"/>
      <c r="D233" s="1"/>
      <c r="E233" s="1"/>
      <c r="F233" s="1"/>
    </row>
    <row r="234" spans="2:6" x14ac:dyDescent="0.25">
      <c r="B234" s="1"/>
      <c r="C234" s="1"/>
      <c r="D234" s="1"/>
      <c r="E234" s="1"/>
      <c r="F234" s="1"/>
    </row>
    <row r="235" spans="2:6" x14ac:dyDescent="0.25">
      <c r="B235" s="1"/>
      <c r="C235" s="1"/>
      <c r="D235" s="1"/>
      <c r="E235" s="1"/>
      <c r="F235" s="1"/>
    </row>
    <row r="236" spans="2:6" x14ac:dyDescent="0.25">
      <c r="B236" s="1"/>
      <c r="C236" s="1"/>
      <c r="D236" s="1"/>
      <c r="E236" s="1"/>
      <c r="F236" s="1"/>
    </row>
    <row r="237" spans="2:6" x14ac:dyDescent="0.25">
      <c r="B237" s="1"/>
      <c r="C237" s="1"/>
      <c r="D237" s="1"/>
      <c r="E237" s="1"/>
      <c r="F237" s="1"/>
    </row>
    <row r="238" spans="2:6" x14ac:dyDescent="0.25">
      <c r="B238" s="1"/>
      <c r="C238" s="1"/>
      <c r="D238" s="1"/>
      <c r="E238" s="1"/>
      <c r="F238" s="1"/>
    </row>
    <row r="239" spans="2:6" x14ac:dyDescent="0.25">
      <c r="B239" s="1"/>
      <c r="C239" s="1"/>
      <c r="D239" s="1"/>
      <c r="E239" s="1"/>
      <c r="F239" s="1"/>
    </row>
    <row r="240" spans="2:6" x14ac:dyDescent="0.25">
      <c r="B240" s="1"/>
      <c r="C240" s="1"/>
      <c r="D240" s="1"/>
      <c r="E240" s="1"/>
      <c r="F240" s="1"/>
    </row>
    <row r="241" spans="2:6" x14ac:dyDescent="0.25">
      <c r="B241" s="1"/>
      <c r="C241" s="1"/>
      <c r="D241" s="1"/>
      <c r="E241" s="1"/>
      <c r="F241" s="1"/>
    </row>
    <row r="242" spans="2:6" x14ac:dyDescent="0.25">
      <c r="B242" s="1"/>
      <c r="C242" s="1"/>
      <c r="D242" s="1"/>
      <c r="E242" s="1"/>
      <c r="F242" s="1"/>
    </row>
    <row r="243" spans="2:6" x14ac:dyDescent="0.25">
      <c r="B243" s="1"/>
      <c r="C243" s="1"/>
      <c r="D243" s="1"/>
      <c r="E243" s="1"/>
      <c r="F243" s="1"/>
    </row>
    <row r="244" spans="2:6" x14ac:dyDescent="0.25">
      <c r="B244" s="1"/>
      <c r="C244" s="1"/>
      <c r="D244" s="1"/>
      <c r="E244" s="1"/>
      <c r="F244" s="1"/>
    </row>
    <row r="245" spans="2:6" x14ac:dyDescent="0.25">
      <c r="B245" s="1"/>
      <c r="C245" s="1"/>
      <c r="D245" s="1"/>
      <c r="E245" s="1"/>
      <c r="F245" s="1"/>
    </row>
    <row r="246" spans="2:6" x14ac:dyDescent="0.25">
      <c r="B246" s="1"/>
      <c r="C246" s="1"/>
      <c r="D246" s="1"/>
      <c r="E246" s="1"/>
      <c r="F246" s="1"/>
    </row>
    <row r="247" spans="2:6" x14ac:dyDescent="0.25">
      <c r="B247" s="1"/>
      <c r="C247" s="1"/>
      <c r="D247" s="1"/>
      <c r="E247" s="1"/>
      <c r="F247" s="1"/>
    </row>
    <row r="248" spans="2:6" x14ac:dyDescent="0.25">
      <c r="B248" s="1"/>
      <c r="C248" s="1"/>
      <c r="D248" s="1"/>
      <c r="E248" s="1"/>
      <c r="F248" s="1"/>
    </row>
    <row r="249" spans="2:6" x14ac:dyDescent="0.25">
      <c r="B249" s="1"/>
      <c r="C249" s="1"/>
      <c r="D249" s="1"/>
      <c r="E249" s="1"/>
      <c r="F249" s="1"/>
    </row>
    <row r="250" spans="2:6" x14ac:dyDescent="0.25">
      <c r="B250" s="1"/>
      <c r="C250" s="1"/>
      <c r="D250" s="1"/>
      <c r="E250" s="1"/>
      <c r="F250" s="1"/>
    </row>
    <row r="251" spans="2:6" x14ac:dyDescent="0.25">
      <c r="B251" s="1"/>
      <c r="C251" s="1"/>
      <c r="D251" s="1"/>
      <c r="E251" s="1"/>
      <c r="F251" s="1"/>
    </row>
    <row r="252" spans="2:6" x14ac:dyDescent="0.25">
      <c r="B252" s="1"/>
      <c r="C252" s="1"/>
      <c r="D252" s="1"/>
      <c r="E252" s="1"/>
      <c r="F252" s="1"/>
    </row>
    <row r="253" spans="2:6" x14ac:dyDescent="0.25">
      <c r="B253" s="1"/>
      <c r="C253" s="1"/>
      <c r="D253" s="1"/>
      <c r="E253" s="1"/>
      <c r="F253" s="1"/>
    </row>
    <row r="254" spans="2:6" x14ac:dyDescent="0.25">
      <c r="B254" s="1"/>
      <c r="C254" s="1"/>
      <c r="D254" s="1"/>
      <c r="E254" s="1"/>
      <c r="F254" s="1"/>
    </row>
    <row r="255" spans="2:6" x14ac:dyDescent="0.25">
      <c r="B255" s="1"/>
      <c r="C255" s="1"/>
      <c r="D255" s="1"/>
      <c r="E255" s="1"/>
      <c r="F255" s="1"/>
    </row>
    <row r="256" spans="2:6" x14ac:dyDescent="0.25">
      <c r="B256" s="1"/>
      <c r="C256" s="1"/>
      <c r="D256" s="1"/>
      <c r="E256" s="1"/>
      <c r="F256" s="1"/>
    </row>
    <row r="257" spans="2:6" x14ac:dyDescent="0.25">
      <c r="B257" s="1"/>
      <c r="C257" s="1"/>
      <c r="D257" s="1"/>
      <c r="E257" s="1"/>
      <c r="F257" s="1"/>
    </row>
    <row r="258" spans="2:6" x14ac:dyDescent="0.25">
      <c r="B258" s="1"/>
      <c r="C258" s="1"/>
      <c r="D258" s="1"/>
      <c r="E258" s="1"/>
      <c r="F258" s="1"/>
    </row>
    <row r="259" spans="2:6" x14ac:dyDescent="0.25">
      <c r="B259" s="1"/>
      <c r="C259" s="1"/>
      <c r="D259" s="1"/>
      <c r="E259" s="1"/>
      <c r="F259" s="1"/>
    </row>
    <row r="260" spans="2:6" x14ac:dyDescent="0.25">
      <c r="B260" s="1"/>
      <c r="C260" s="1"/>
      <c r="D260" s="1"/>
      <c r="E260" s="1"/>
      <c r="F260" s="1"/>
    </row>
    <row r="261" spans="2:6" x14ac:dyDescent="0.25">
      <c r="B261" s="1"/>
      <c r="C261" s="1"/>
      <c r="D261" s="1"/>
      <c r="E261" s="1"/>
      <c r="F261" s="1"/>
    </row>
    <row r="262" spans="2:6" x14ac:dyDescent="0.25">
      <c r="B262" s="1"/>
      <c r="C262" s="1"/>
      <c r="D262" s="1"/>
      <c r="E262" s="1"/>
      <c r="F262" s="1"/>
    </row>
    <row r="263" spans="2:6" x14ac:dyDescent="0.25">
      <c r="B263" s="1"/>
      <c r="C263" s="1"/>
      <c r="D263" s="1"/>
      <c r="E263" s="1"/>
      <c r="F263" s="1"/>
    </row>
    <row r="264" spans="2:6" x14ac:dyDescent="0.25">
      <c r="B264" s="1"/>
      <c r="C264" s="1"/>
      <c r="D264" s="1"/>
      <c r="E264" s="1"/>
      <c r="F264" s="1"/>
    </row>
    <row r="265" spans="2:6" x14ac:dyDescent="0.25">
      <c r="B265" s="1"/>
      <c r="C265" s="1"/>
      <c r="D265" s="1"/>
      <c r="E265" s="1"/>
      <c r="F265" s="1"/>
    </row>
    <row r="266" spans="2:6" x14ac:dyDescent="0.25">
      <c r="B266" s="1"/>
      <c r="C266" s="1"/>
      <c r="D266" s="1"/>
      <c r="E266" s="1"/>
      <c r="F266" s="1"/>
    </row>
    <row r="267" spans="2:6" x14ac:dyDescent="0.25">
      <c r="B267" s="1"/>
      <c r="C267" s="1"/>
      <c r="D267" s="1"/>
      <c r="E267" s="1"/>
      <c r="F267" s="1"/>
    </row>
    <row r="268" spans="2:6" x14ac:dyDescent="0.25">
      <c r="B268" s="1"/>
      <c r="C268" s="1"/>
      <c r="D268" s="1"/>
      <c r="E268" s="1"/>
      <c r="F268" s="1"/>
    </row>
    <row r="269" spans="2:6" x14ac:dyDescent="0.25">
      <c r="B269" s="1"/>
      <c r="C269" s="1"/>
      <c r="D269" s="1"/>
      <c r="E269" s="1"/>
      <c r="F269" s="1"/>
    </row>
    <row r="270" spans="2:6" x14ac:dyDescent="0.25">
      <c r="B270" s="1"/>
      <c r="C270" s="1"/>
      <c r="D270" s="1"/>
      <c r="E270" s="1"/>
      <c r="F270" s="1"/>
    </row>
    <row r="271" spans="2:6" x14ac:dyDescent="0.25">
      <c r="B271" s="1"/>
      <c r="C271" s="1"/>
      <c r="D271" s="1"/>
      <c r="E271" s="1"/>
      <c r="F271" s="1"/>
    </row>
    <row r="272" spans="2:6" x14ac:dyDescent="0.25">
      <c r="B272" s="1"/>
      <c r="C272" s="1"/>
      <c r="D272" s="1"/>
      <c r="E272" s="1"/>
      <c r="F272" s="1"/>
    </row>
    <row r="273" spans="2:6" x14ac:dyDescent="0.25">
      <c r="B273" s="1"/>
      <c r="C273" s="1"/>
      <c r="D273" s="1"/>
      <c r="E273" s="1"/>
      <c r="F273" s="1"/>
    </row>
    <row r="274" spans="2:6" x14ac:dyDescent="0.25">
      <c r="B274" s="1"/>
      <c r="C274" s="1"/>
      <c r="D274" s="1"/>
      <c r="E274" s="1"/>
      <c r="F274" s="1"/>
    </row>
    <row r="275" spans="2:6" x14ac:dyDescent="0.25">
      <c r="B275" s="1"/>
      <c r="C275" s="1"/>
      <c r="D275" s="1"/>
      <c r="E275" s="1"/>
      <c r="F275" s="1"/>
    </row>
    <row r="276" spans="2:6" x14ac:dyDescent="0.25">
      <c r="B276" s="1"/>
      <c r="C276" s="1"/>
      <c r="D276" s="1"/>
      <c r="E276" s="1"/>
      <c r="F276" s="1"/>
    </row>
    <row r="277" spans="2:6" x14ac:dyDescent="0.25">
      <c r="B277" s="1"/>
      <c r="C277" s="1"/>
      <c r="D277" s="1"/>
      <c r="E277" s="1"/>
      <c r="F277" s="1"/>
    </row>
    <row r="278" spans="2:6" x14ac:dyDescent="0.25">
      <c r="B278" s="1"/>
      <c r="C278" s="1"/>
      <c r="D278" s="1"/>
      <c r="E278" s="1"/>
      <c r="F278" s="1"/>
    </row>
    <row r="279" spans="2:6" x14ac:dyDescent="0.25">
      <c r="B279" s="1"/>
      <c r="C279" s="1"/>
      <c r="D279" s="1"/>
      <c r="E279" s="1"/>
      <c r="F279" s="1"/>
    </row>
    <row r="280" spans="2:6" x14ac:dyDescent="0.25">
      <c r="B280" s="1"/>
      <c r="C280" s="1"/>
      <c r="D280" s="1"/>
      <c r="E280" s="1"/>
      <c r="F280" s="1"/>
    </row>
    <row r="281" spans="2:6" x14ac:dyDescent="0.25">
      <c r="B281" s="1"/>
      <c r="C281" s="1"/>
      <c r="D281" s="1"/>
      <c r="E281" s="1"/>
      <c r="F281" s="1"/>
    </row>
    <row r="282" spans="2:6" x14ac:dyDescent="0.25">
      <c r="B282" s="1"/>
      <c r="C282" s="1"/>
      <c r="D282" s="1"/>
      <c r="E282" s="1"/>
      <c r="F282" s="1"/>
    </row>
    <row r="283" spans="2:6" x14ac:dyDescent="0.25">
      <c r="B283" s="1"/>
      <c r="C283" s="1"/>
      <c r="D283" s="1"/>
      <c r="E283" s="1"/>
      <c r="F283" s="1"/>
    </row>
    <row r="284" spans="2:6" x14ac:dyDescent="0.25">
      <c r="B284" s="1"/>
      <c r="C284" s="1"/>
      <c r="D284" s="1"/>
      <c r="E284" s="1"/>
      <c r="F284" s="1"/>
    </row>
    <row r="285" spans="2:6" x14ac:dyDescent="0.25">
      <c r="B285" s="1"/>
      <c r="C285" s="1"/>
      <c r="D285" s="1"/>
      <c r="E285" s="1"/>
      <c r="F285" s="1"/>
    </row>
    <row r="286" spans="2:6" x14ac:dyDescent="0.25">
      <c r="B286" s="1"/>
      <c r="C286" s="1"/>
      <c r="D286" s="1"/>
      <c r="E286" s="1"/>
      <c r="F286" s="1"/>
    </row>
    <row r="287" spans="2:6" x14ac:dyDescent="0.25">
      <c r="B287" s="1"/>
      <c r="C287" s="1"/>
      <c r="D287" s="1"/>
      <c r="E287" s="1"/>
      <c r="F287" s="1"/>
    </row>
    <row r="288" spans="2:6" x14ac:dyDescent="0.25">
      <c r="B288" s="1"/>
      <c r="C288" s="1"/>
      <c r="D288" s="1"/>
      <c r="E288" s="1"/>
      <c r="F288" s="1"/>
    </row>
    <row r="289" spans="2:6" x14ac:dyDescent="0.25">
      <c r="B289" s="1"/>
      <c r="C289" s="1"/>
      <c r="D289" s="1"/>
      <c r="E289" s="1"/>
      <c r="F289" s="1"/>
    </row>
    <row r="290" spans="2:6" x14ac:dyDescent="0.25">
      <c r="B290" s="1"/>
      <c r="C290" s="1"/>
      <c r="D290" s="1"/>
      <c r="E290" s="1"/>
      <c r="F290" s="1"/>
    </row>
    <row r="291" spans="2:6" x14ac:dyDescent="0.25">
      <c r="B291" s="1"/>
      <c r="C291" s="1"/>
      <c r="D291" s="1"/>
      <c r="E291" s="1"/>
      <c r="F291" s="1"/>
    </row>
    <row r="292" spans="2:6" x14ac:dyDescent="0.25">
      <c r="B292" s="1"/>
      <c r="C292" s="1"/>
      <c r="D292" s="1"/>
      <c r="E292" s="1"/>
      <c r="F292" s="1"/>
    </row>
    <row r="293" spans="2:6" x14ac:dyDescent="0.25">
      <c r="B293" s="1"/>
      <c r="C293" s="1"/>
      <c r="D293" s="1"/>
      <c r="E293" s="1"/>
      <c r="F293" s="1"/>
    </row>
    <row r="294" spans="2:6" x14ac:dyDescent="0.25">
      <c r="B294" s="1"/>
      <c r="C294" s="1"/>
      <c r="D294" s="1"/>
      <c r="E294" s="1"/>
      <c r="F294" s="1"/>
    </row>
    <row r="295" spans="2:6" x14ac:dyDescent="0.25">
      <c r="B295" s="1"/>
      <c r="C295" s="1"/>
      <c r="D295" s="1"/>
      <c r="E295" s="1"/>
      <c r="F295" s="1"/>
    </row>
    <row r="296" spans="2:6" x14ac:dyDescent="0.25">
      <c r="B296" s="1"/>
      <c r="C296" s="1"/>
      <c r="D296" s="1"/>
      <c r="E296" s="1"/>
      <c r="F296" s="1"/>
    </row>
    <row r="297" spans="2:6" x14ac:dyDescent="0.25">
      <c r="B297" s="1"/>
      <c r="C297" s="1"/>
      <c r="D297" s="1"/>
      <c r="E297" s="1"/>
      <c r="F297" s="1"/>
    </row>
    <row r="298" spans="2:6" x14ac:dyDescent="0.25">
      <c r="B298" s="1"/>
      <c r="C298" s="1"/>
      <c r="D298" s="1"/>
      <c r="E298" s="1"/>
      <c r="F298" s="1"/>
    </row>
    <row r="299" spans="2:6" x14ac:dyDescent="0.25">
      <c r="B299" s="1"/>
      <c r="C299" s="1"/>
      <c r="D299" s="1"/>
      <c r="E299" s="1"/>
      <c r="F299" s="1"/>
    </row>
    <row r="300" spans="2:6" x14ac:dyDescent="0.25">
      <c r="B300" s="1"/>
      <c r="C300" s="1"/>
      <c r="D300" s="1"/>
      <c r="E300" s="1"/>
      <c r="F300" s="1"/>
    </row>
    <row r="301" spans="2:6" x14ac:dyDescent="0.25">
      <c r="B301" s="1"/>
      <c r="C301" s="1"/>
      <c r="D301" s="1"/>
      <c r="E301" s="1"/>
      <c r="F301" s="1"/>
    </row>
    <row r="302" spans="2:6" x14ac:dyDescent="0.25">
      <c r="B302" s="1"/>
      <c r="C302" s="1"/>
      <c r="D302" s="1"/>
      <c r="E302" s="1"/>
      <c r="F302" s="1"/>
    </row>
    <row r="303" spans="2:6" x14ac:dyDescent="0.25">
      <c r="B303" s="1"/>
      <c r="C303" s="1"/>
      <c r="D303" s="1"/>
      <c r="E303" s="1"/>
      <c r="F303" s="1"/>
    </row>
    <row r="304" spans="2:6" x14ac:dyDescent="0.25">
      <c r="B304" s="1"/>
      <c r="C304" s="1"/>
      <c r="D304" s="1"/>
      <c r="E304" s="1"/>
      <c r="F304" s="1"/>
    </row>
    <row r="305" spans="2:6" x14ac:dyDescent="0.25">
      <c r="B305" s="1"/>
      <c r="C305" s="1"/>
      <c r="D305" s="1"/>
      <c r="E305" s="1"/>
      <c r="F305" s="1"/>
    </row>
    <row r="306" spans="2:6" x14ac:dyDescent="0.25">
      <c r="B306" s="1"/>
      <c r="C306" s="1"/>
      <c r="D306" s="1"/>
      <c r="E306" s="1"/>
      <c r="F306" s="1"/>
    </row>
    <row r="307" spans="2:6" x14ac:dyDescent="0.25">
      <c r="B307" s="1"/>
      <c r="C307" s="1"/>
      <c r="D307" s="1"/>
      <c r="E307" s="1"/>
      <c r="F307" s="1"/>
    </row>
    <row r="308" spans="2:6" x14ac:dyDescent="0.25">
      <c r="B308" s="1"/>
      <c r="C308" s="1"/>
      <c r="D308" s="1"/>
      <c r="E308" s="1"/>
      <c r="F308" s="1"/>
    </row>
    <row r="309" spans="2:6" x14ac:dyDescent="0.25">
      <c r="B309" s="1"/>
      <c r="C309" s="1"/>
      <c r="D309" s="1"/>
      <c r="E309" s="1"/>
      <c r="F309" s="1"/>
    </row>
    <row r="310" spans="2:6" x14ac:dyDescent="0.25">
      <c r="B310" s="1"/>
      <c r="C310" s="1"/>
      <c r="D310" s="1"/>
      <c r="E310" s="1"/>
      <c r="F310" s="1"/>
    </row>
    <row r="311" spans="2:6" x14ac:dyDescent="0.25">
      <c r="B311" s="1"/>
      <c r="C311" s="1"/>
      <c r="D311" s="1"/>
      <c r="E311" s="1"/>
      <c r="F311" s="1"/>
    </row>
    <row r="312" spans="2:6" x14ac:dyDescent="0.25">
      <c r="B312" s="1"/>
      <c r="C312" s="1"/>
      <c r="D312" s="1"/>
      <c r="E312" s="1"/>
      <c r="F312" s="1"/>
    </row>
    <row r="313" spans="2:6" x14ac:dyDescent="0.25">
      <c r="B313" s="1"/>
      <c r="C313" s="1"/>
      <c r="D313" s="1"/>
      <c r="E313" s="1"/>
      <c r="F313" s="1"/>
    </row>
    <row r="314" spans="2:6" x14ac:dyDescent="0.25">
      <c r="B314" s="1"/>
      <c r="C314" s="1"/>
      <c r="D314" s="1"/>
      <c r="E314" s="1"/>
      <c r="F314" s="1"/>
    </row>
    <row r="315" spans="2:6" x14ac:dyDescent="0.25">
      <c r="B315" s="1"/>
      <c r="C315" s="1"/>
      <c r="D315" s="1"/>
      <c r="E315" s="1"/>
      <c r="F315" s="1"/>
    </row>
    <row r="316" spans="2:6" x14ac:dyDescent="0.25">
      <c r="B316" s="1"/>
      <c r="C316" s="1"/>
      <c r="D316" s="1"/>
      <c r="E316" s="1"/>
      <c r="F316" s="1"/>
    </row>
    <row r="317" spans="2:6" x14ac:dyDescent="0.25">
      <c r="B317" s="1"/>
      <c r="C317" s="1"/>
      <c r="D317" s="1"/>
      <c r="E317" s="1"/>
      <c r="F317" s="1"/>
    </row>
    <row r="318" spans="2:6" x14ac:dyDescent="0.25">
      <c r="B318" s="1"/>
      <c r="C318" s="1"/>
      <c r="D318" s="1"/>
      <c r="E318" s="1"/>
      <c r="F318" s="1"/>
    </row>
    <row r="319" spans="2:6" x14ac:dyDescent="0.25">
      <c r="B319" s="1"/>
      <c r="C319" s="1"/>
      <c r="D319" s="1"/>
      <c r="E319" s="1"/>
      <c r="F319" s="1"/>
    </row>
    <row r="320" spans="2:6" x14ac:dyDescent="0.25">
      <c r="B320" s="1"/>
      <c r="C320" s="1"/>
      <c r="D320" s="1"/>
      <c r="E320" s="1"/>
      <c r="F320" s="1"/>
    </row>
    <row r="321" spans="2:6" x14ac:dyDescent="0.25">
      <c r="B321" s="1"/>
      <c r="C321" s="1"/>
      <c r="D321" s="1"/>
      <c r="E321" s="1"/>
      <c r="F321" s="1"/>
    </row>
    <row r="322" spans="2:6" x14ac:dyDescent="0.25">
      <c r="B322" s="1"/>
      <c r="C322" s="1"/>
      <c r="D322" s="1"/>
      <c r="E322" s="1"/>
      <c r="F322" s="1"/>
    </row>
    <row r="323" spans="2:6" x14ac:dyDescent="0.25">
      <c r="B323" s="1"/>
      <c r="C323" s="1"/>
      <c r="D323" s="1"/>
      <c r="E323" s="1"/>
      <c r="F323" s="1"/>
    </row>
    <row r="324" spans="2:6" x14ac:dyDescent="0.25">
      <c r="B324" s="1"/>
      <c r="C324" s="1"/>
      <c r="D324" s="1"/>
      <c r="E324" s="1"/>
      <c r="F324" s="1"/>
    </row>
    <row r="325" spans="2:6" x14ac:dyDescent="0.25">
      <c r="B325" s="1"/>
      <c r="C325" s="1"/>
      <c r="D325" s="1"/>
      <c r="E325" s="1"/>
      <c r="F325" s="1"/>
    </row>
    <row r="326" spans="2:6" x14ac:dyDescent="0.25">
      <c r="B326" s="1"/>
      <c r="C326" s="1"/>
      <c r="D326" s="1"/>
      <c r="E326" s="1"/>
      <c r="F326" s="1"/>
    </row>
    <row r="327" spans="2:6" x14ac:dyDescent="0.25">
      <c r="B327" s="1"/>
      <c r="C327" s="1"/>
      <c r="D327" s="1"/>
      <c r="E327" s="1"/>
      <c r="F327" s="1"/>
    </row>
    <row r="328" spans="2:6" x14ac:dyDescent="0.25">
      <c r="B328" s="1"/>
      <c r="C328" s="1"/>
      <c r="D328" s="1"/>
      <c r="E328" s="1"/>
      <c r="F328" s="1"/>
    </row>
    <row r="329" spans="2:6" x14ac:dyDescent="0.25">
      <c r="B329" s="1"/>
      <c r="C329" s="1"/>
      <c r="D329" s="1"/>
      <c r="E329" s="1"/>
      <c r="F329" s="1"/>
    </row>
    <row r="330" spans="2:6" x14ac:dyDescent="0.25">
      <c r="B330" s="1"/>
      <c r="C330" s="1"/>
      <c r="D330" s="1"/>
      <c r="E330" s="1"/>
      <c r="F330" s="1"/>
    </row>
    <row r="331" spans="2:6" x14ac:dyDescent="0.25">
      <c r="B331" s="1"/>
      <c r="C331" s="1"/>
      <c r="D331" s="1"/>
      <c r="E331" s="1"/>
      <c r="F331" s="1"/>
    </row>
    <row r="332" spans="2:6" x14ac:dyDescent="0.25">
      <c r="B332" s="1"/>
      <c r="C332" s="1"/>
      <c r="D332" s="1"/>
      <c r="E332" s="1"/>
      <c r="F332" s="1"/>
    </row>
    <row r="333" spans="2:6" x14ac:dyDescent="0.25">
      <c r="B333" s="1"/>
      <c r="C333" s="1"/>
      <c r="D333" s="1"/>
      <c r="E333" s="1"/>
      <c r="F333" s="1"/>
    </row>
    <row r="334" spans="2:6" x14ac:dyDescent="0.25">
      <c r="B334" s="1"/>
      <c r="C334" s="1"/>
      <c r="D334" s="1"/>
      <c r="E334" s="1"/>
      <c r="F334" s="1"/>
    </row>
    <row r="335" spans="2:6" x14ac:dyDescent="0.25">
      <c r="B335" s="1"/>
      <c r="C335" s="1"/>
      <c r="D335" s="1"/>
      <c r="E335" s="1"/>
      <c r="F335" s="1"/>
    </row>
    <row r="336" spans="2:6" x14ac:dyDescent="0.25">
      <c r="B336" s="1"/>
      <c r="C336" s="1"/>
      <c r="D336" s="1"/>
      <c r="E336" s="1"/>
      <c r="F336" s="1"/>
    </row>
    <row r="337" spans="2:6" x14ac:dyDescent="0.25">
      <c r="B337" s="1"/>
      <c r="C337" s="1"/>
      <c r="D337" s="1"/>
      <c r="E337" s="1"/>
      <c r="F337" s="1"/>
    </row>
    <row r="338" spans="2:6" x14ac:dyDescent="0.25">
      <c r="B338" s="1"/>
      <c r="C338" s="1"/>
      <c r="D338" s="1"/>
      <c r="E338" s="1"/>
      <c r="F338" s="1"/>
    </row>
    <row r="339" spans="2:6" x14ac:dyDescent="0.25">
      <c r="B339" s="1"/>
      <c r="C339" s="1"/>
      <c r="D339" s="1"/>
      <c r="E339" s="1"/>
      <c r="F339" s="1"/>
    </row>
    <row r="340" spans="2:6" x14ac:dyDescent="0.25">
      <c r="B340" s="1"/>
      <c r="C340" s="1"/>
      <c r="D340" s="1"/>
      <c r="E340" s="1"/>
      <c r="F340" s="1"/>
    </row>
    <row r="341" spans="2:6" x14ac:dyDescent="0.25">
      <c r="B341" s="1"/>
      <c r="C341" s="1"/>
      <c r="D341" s="1"/>
      <c r="E341" s="1"/>
      <c r="F341" s="1"/>
    </row>
    <row r="342" spans="2:6" x14ac:dyDescent="0.25">
      <c r="B342" s="1"/>
      <c r="C342" s="1"/>
      <c r="D342" s="1"/>
      <c r="E342" s="1"/>
      <c r="F342" s="1"/>
    </row>
    <row r="343" spans="2:6" x14ac:dyDescent="0.25">
      <c r="B343" s="1"/>
      <c r="C343" s="1"/>
      <c r="D343" s="1"/>
      <c r="E343" s="1"/>
      <c r="F343" s="1"/>
    </row>
    <row r="344" spans="2:6" x14ac:dyDescent="0.25">
      <c r="B344" s="1"/>
      <c r="C344" s="1"/>
      <c r="D344" s="1"/>
      <c r="E344" s="1"/>
      <c r="F344" s="1"/>
    </row>
    <row r="345" spans="2:6" x14ac:dyDescent="0.25">
      <c r="B345" s="1"/>
      <c r="C345" s="1"/>
      <c r="D345" s="1"/>
      <c r="E345" s="1"/>
      <c r="F345" s="1"/>
    </row>
    <row r="346" spans="2:6" x14ac:dyDescent="0.25">
      <c r="B346" s="1"/>
      <c r="C346" s="1"/>
      <c r="D346" s="1"/>
      <c r="E346" s="1"/>
      <c r="F346" s="1"/>
    </row>
    <row r="347" spans="2:6" x14ac:dyDescent="0.25">
      <c r="B347" s="1"/>
      <c r="C347" s="1"/>
      <c r="D347" s="1"/>
      <c r="E347" s="1"/>
      <c r="F347" s="1"/>
    </row>
    <row r="348" spans="2:6" x14ac:dyDescent="0.25">
      <c r="B348" s="1"/>
      <c r="C348" s="1"/>
      <c r="D348" s="1"/>
      <c r="E348" s="1"/>
      <c r="F348" s="1"/>
    </row>
    <row r="349" spans="2:6" x14ac:dyDescent="0.25">
      <c r="B349" s="1"/>
      <c r="C349" s="1"/>
      <c r="D349" s="1"/>
      <c r="E349" s="1"/>
      <c r="F349" s="1"/>
    </row>
    <row r="350" spans="2:6" x14ac:dyDescent="0.25">
      <c r="B350" s="1"/>
      <c r="C350" s="1"/>
      <c r="D350" s="1"/>
      <c r="E350" s="1"/>
      <c r="F350" s="1"/>
    </row>
    <row r="351" spans="2:6" x14ac:dyDescent="0.25">
      <c r="B351" s="1"/>
      <c r="C351" s="1"/>
      <c r="D351" s="1"/>
      <c r="E351" s="1"/>
      <c r="F351" s="1"/>
    </row>
    <row r="352" spans="2:6" x14ac:dyDescent="0.25">
      <c r="B352" s="1"/>
      <c r="C352" s="1"/>
      <c r="D352" s="1"/>
      <c r="E352" s="1"/>
      <c r="F352" s="1"/>
    </row>
    <row r="353" spans="2:6" x14ac:dyDescent="0.25">
      <c r="B353" s="1"/>
      <c r="C353" s="1"/>
      <c r="D353" s="1"/>
      <c r="E353" s="1"/>
      <c r="F353" s="1"/>
    </row>
    <row r="354" spans="2:6" x14ac:dyDescent="0.25">
      <c r="B354" s="1"/>
      <c r="C354" s="1"/>
      <c r="D354" s="1"/>
      <c r="E354" s="1"/>
      <c r="F354" s="1"/>
    </row>
    <row r="355" spans="2:6" x14ac:dyDescent="0.25">
      <c r="B355" s="1"/>
      <c r="C355" s="1"/>
      <c r="D355" s="1"/>
      <c r="E355" s="1"/>
      <c r="F355" s="1"/>
    </row>
    <row r="356" spans="2:6" x14ac:dyDescent="0.25">
      <c r="B356" s="1"/>
      <c r="C356" s="1"/>
      <c r="D356" s="1"/>
      <c r="E356" s="1"/>
      <c r="F356" s="1"/>
    </row>
    <row r="357" spans="2:6" x14ac:dyDescent="0.25">
      <c r="B357" s="1"/>
      <c r="C357" s="1"/>
      <c r="D357" s="1"/>
      <c r="E357" s="1"/>
      <c r="F357" s="1"/>
    </row>
    <row r="358" spans="2:6" x14ac:dyDescent="0.25">
      <c r="B358" s="1"/>
      <c r="C358" s="1"/>
      <c r="D358" s="1"/>
      <c r="E358" s="1"/>
      <c r="F358" s="1"/>
    </row>
    <row r="359" spans="2:6" x14ac:dyDescent="0.25">
      <c r="B359" s="1"/>
      <c r="C359" s="1"/>
      <c r="D359" s="1"/>
      <c r="E359" s="1"/>
      <c r="F359" s="1"/>
    </row>
    <row r="360" spans="2:6" x14ac:dyDescent="0.25">
      <c r="B360" s="1"/>
      <c r="C360" s="1"/>
      <c r="D360" s="1"/>
      <c r="E360" s="1"/>
      <c r="F360" s="1"/>
    </row>
    <row r="361" spans="2:6" x14ac:dyDescent="0.25">
      <c r="B361" s="1"/>
      <c r="C361" s="1"/>
      <c r="D361" s="1"/>
      <c r="E361" s="1"/>
      <c r="F361" s="1"/>
    </row>
    <row r="362" spans="2:6" x14ac:dyDescent="0.25">
      <c r="B362" s="1"/>
      <c r="C362" s="1"/>
      <c r="D362" s="1"/>
      <c r="E362" s="1"/>
      <c r="F362" s="1"/>
    </row>
    <row r="363" spans="2:6" x14ac:dyDescent="0.25">
      <c r="B363" s="1"/>
      <c r="C363" s="1"/>
      <c r="D363" s="1"/>
      <c r="E363" s="1"/>
      <c r="F363" s="1"/>
    </row>
    <row r="364" spans="2:6" x14ac:dyDescent="0.25">
      <c r="B364" s="1"/>
      <c r="C364" s="1"/>
      <c r="D364" s="1"/>
      <c r="E364" s="1"/>
      <c r="F364" s="1"/>
    </row>
    <row r="365" spans="2:6" x14ac:dyDescent="0.25">
      <c r="B365" s="1"/>
      <c r="C365" s="1"/>
      <c r="D365" s="1"/>
      <c r="E365" s="1"/>
      <c r="F365" s="1"/>
    </row>
    <row r="366" spans="2:6" x14ac:dyDescent="0.25">
      <c r="B366" s="1"/>
      <c r="C366" s="1"/>
      <c r="D366" s="1"/>
      <c r="E366" s="1"/>
      <c r="F366" s="1"/>
    </row>
    <row r="367" spans="2:6" x14ac:dyDescent="0.25">
      <c r="B367" s="1"/>
      <c r="C367" s="1"/>
      <c r="D367" s="1"/>
      <c r="E367" s="1"/>
      <c r="F367" s="1"/>
    </row>
    <row r="368" spans="2:6" x14ac:dyDescent="0.25">
      <c r="B368" s="1"/>
      <c r="C368" s="1"/>
      <c r="D368" s="1"/>
      <c r="E368" s="1"/>
      <c r="F368" s="1"/>
    </row>
    <row r="369" spans="2:6" x14ac:dyDescent="0.25">
      <c r="B369" s="1"/>
      <c r="C369" s="1"/>
      <c r="D369" s="1"/>
      <c r="E369" s="1"/>
      <c r="F369" s="1"/>
    </row>
    <row r="370" spans="2:6" x14ac:dyDescent="0.25">
      <c r="B370" s="1"/>
      <c r="C370" s="1"/>
      <c r="D370" s="1"/>
      <c r="E370" s="1"/>
      <c r="F370" s="1"/>
    </row>
    <row r="371" spans="2:6" x14ac:dyDescent="0.25">
      <c r="B371" s="1"/>
      <c r="C371" s="1"/>
      <c r="D371" s="1"/>
      <c r="E371" s="1"/>
      <c r="F371" s="1"/>
    </row>
    <row r="372" spans="2:6" x14ac:dyDescent="0.25">
      <c r="B372" s="1"/>
      <c r="C372" s="1"/>
      <c r="D372" s="1"/>
      <c r="E372" s="1"/>
      <c r="F372" s="1"/>
    </row>
    <row r="373" spans="2:6" x14ac:dyDescent="0.25">
      <c r="B373" s="1"/>
      <c r="C373" s="1"/>
      <c r="D373" s="1"/>
      <c r="E373" s="1"/>
      <c r="F373" s="1"/>
    </row>
    <row r="374" spans="2:6" x14ac:dyDescent="0.25">
      <c r="B374" s="1"/>
      <c r="C374" s="1"/>
      <c r="D374" s="1"/>
      <c r="E374" s="1"/>
      <c r="F374" s="1"/>
    </row>
    <row r="375" spans="2:6" x14ac:dyDescent="0.25">
      <c r="B375" s="1"/>
      <c r="C375" s="1"/>
      <c r="D375" s="1"/>
      <c r="E375" s="1"/>
      <c r="F375" s="1"/>
    </row>
    <row r="376" spans="2:6" x14ac:dyDescent="0.25">
      <c r="B376" s="1"/>
      <c r="C376" s="1"/>
      <c r="D376" s="1"/>
      <c r="E376" s="1"/>
      <c r="F376" s="1"/>
    </row>
    <row r="377" spans="2:6" x14ac:dyDescent="0.25">
      <c r="B377" s="1"/>
      <c r="C377" s="1"/>
      <c r="D377" s="1"/>
      <c r="E377" s="1"/>
      <c r="F377" s="1"/>
    </row>
    <row r="378" spans="2:6" x14ac:dyDescent="0.25">
      <c r="B378" s="1"/>
      <c r="C378" s="1"/>
      <c r="D378" s="1"/>
      <c r="E378" s="1"/>
      <c r="F378" s="1"/>
    </row>
    <row r="379" spans="2:6" x14ac:dyDescent="0.25">
      <c r="B379" s="1"/>
      <c r="C379" s="1"/>
      <c r="D379" s="1"/>
      <c r="E379" s="1"/>
      <c r="F379" s="1"/>
    </row>
    <row r="380" spans="2:6" x14ac:dyDescent="0.25">
      <c r="B380" s="1"/>
      <c r="C380" s="1"/>
      <c r="D380" s="1"/>
      <c r="E380" s="1"/>
      <c r="F380" s="1"/>
    </row>
    <row r="381" spans="2:6" x14ac:dyDescent="0.25">
      <c r="B381" s="1"/>
      <c r="C381" s="1"/>
      <c r="D381" s="1"/>
      <c r="E381" s="1"/>
      <c r="F381" s="1"/>
    </row>
    <row r="382" spans="2:6" x14ac:dyDescent="0.25">
      <c r="B382" s="1"/>
      <c r="C382" s="1"/>
      <c r="D382" s="1"/>
      <c r="E382" s="1"/>
      <c r="F382" s="1"/>
    </row>
    <row r="383" spans="2:6" x14ac:dyDescent="0.25">
      <c r="B383" s="1"/>
      <c r="C383" s="1"/>
      <c r="D383" s="1"/>
      <c r="E383" s="1"/>
      <c r="F383" s="1"/>
    </row>
    <row r="384" spans="2:6" x14ac:dyDescent="0.25">
      <c r="B384" s="1"/>
      <c r="C384" s="1"/>
      <c r="D384" s="1"/>
      <c r="E384" s="1"/>
      <c r="F384" s="1"/>
    </row>
    <row r="385" spans="2:6" x14ac:dyDescent="0.25">
      <c r="B385" s="1"/>
      <c r="C385" s="1"/>
      <c r="D385" s="1"/>
      <c r="E385" s="1"/>
      <c r="F385" s="1"/>
    </row>
    <row r="386" spans="2:6" x14ac:dyDescent="0.25">
      <c r="B386" s="1"/>
      <c r="C386" s="1"/>
      <c r="D386" s="1"/>
      <c r="E386" s="1"/>
      <c r="F386" s="1"/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1"/>
      <c r="C388" s="1"/>
      <c r="D388" s="1"/>
      <c r="E388" s="1"/>
      <c r="F388" s="1"/>
    </row>
    <row r="389" spans="2:6" x14ac:dyDescent="0.25">
      <c r="B389" s="1"/>
      <c r="C389" s="1"/>
      <c r="D389" s="1"/>
      <c r="E389" s="1"/>
      <c r="F389" s="1"/>
    </row>
    <row r="390" spans="2:6" x14ac:dyDescent="0.25">
      <c r="B390" s="1"/>
      <c r="C390" s="1"/>
      <c r="D390" s="1"/>
      <c r="E390" s="1"/>
      <c r="F390" s="1"/>
    </row>
    <row r="391" spans="2:6" x14ac:dyDescent="0.25">
      <c r="B391" s="1"/>
      <c r="C391" s="1"/>
      <c r="D391" s="1"/>
      <c r="E391" s="1"/>
      <c r="F391" s="1"/>
    </row>
    <row r="392" spans="2:6" x14ac:dyDescent="0.25">
      <c r="B392" s="1"/>
      <c r="C392" s="1"/>
      <c r="D392" s="1"/>
      <c r="E392" s="1"/>
      <c r="F392" s="1"/>
    </row>
    <row r="393" spans="2:6" x14ac:dyDescent="0.25">
      <c r="B393" s="1"/>
      <c r="C393" s="1"/>
      <c r="D393" s="1"/>
      <c r="E393" s="1"/>
      <c r="F393" s="1"/>
    </row>
    <row r="394" spans="2:6" x14ac:dyDescent="0.25">
      <c r="B394" s="1"/>
      <c r="C394" s="1"/>
      <c r="D394" s="1"/>
      <c r="E394" s="1"/>
      <c r="F394" s="1"/>
    </row>
    <row r="395" spans="2:6" x14ac:dyDescent="0.25">
      <c r="B395" s="1"/>
      <c r="C395" s="1"/>
      <c r="D395" s="1"/>
      <c r="E395" s="1"/>
      <c r="F395" s="1"/>
    </row>
    <row r="396" spans="2:6" x14ac:dyDescent="0.25">
      <c r="B396" s="1"/>
      <c r="C396" s="1"/>
      <c r="D396" s="1"/>
      <c r="E396" s="1"/>
      <c r="F396" s="1"/>
    </row>
    <row r="397" spans="2:6" x14ac:dyDescent="0.25">
      <c r="B397" s="1"/>
      <c r="C397" s="1"/>
      <c r="D397" s="1"/>
      <c r="E397" s="1"/>
      <c r="F397" s="1"/>
    </row>
    <row r="398" spans="2:6" x14ac:dyDescent="0.25">
      <c r="B398" s="1"/>
      <c r="C398" s="1"/>
      <c r="D398" s="1"/>
      <c r="E398" s="1"/>
      <c r="F398" s="1"/>
    </row>
    <row r="399" spans="2:6" x14ac:dyDescent="0.25">
      <c r="B399" s="1"/>
      <c r="C399" s="1"/>
      <c r="D399" s="1"/>
      <c r="E399" s="1"/>
      <c r="F399" s="1"/>
    </row>
    <row r="400" spans="2:6" x14ac:dyDescent="0.25">
      <c r="B400" s="1"/>
      <c r="C400" s="1"/>
      <c r="D400" s="1"/>
      <c r="E400" s="1"/>
      <c r="F400" s="1"/>
    </row>
    <row r="401" spans="2:6" x14ac:dyDescent="0.25">
      <c r="B401" s="1"/>
      <c r="C401" s="1"/>
      <c r="D401" s="1"/>
      <c r="E401" s="1"/>
      <c r="F401" s="1"/>
    </row>
    <row r="402" spans="2:6" x14ac:dyDescent="0.25">
      <c r="B402" s="1"/>
      <c r="C402" s="1"/>
      <c r="D402" s="1"/>
      <c r="E402" s="1"/>
      <c r="F402" s="1"/>
    </row>
    <row r="403" spans="2:6" x14ac:dyDescent="0.25">
      <c r="B403" s="1"/>
      <c r="C403" s="1"/>
      <c r="D403" s="1"/>
      <c r="E403" s="1"/>
      <c r="F403" s="1"/>
    </row>
    <row r="404" spans="2:6" x14ac:dyDescent="0.25">
      <c r="B404" s="1"/>
      <c r="C404" s="1"/>
      <c r="D404" s="1"/>
      <c r="E404" s="1"/>
      <c r="F404" s="1"/>
    </row>
    <row r="405" spans="2:6" x14ac:dyDescent="0.25">
      <c r="B405" s="1"/>
      <c r="C405" s="1"/>
      <c r="D405" s="1"/>
      <c r="E405" s="1"/>
      <c r="F405" s="1"/>
    </row>
    <row r="406" spans="2:6" x14ac:dyDescent="0.25">
      <c r="B406" s="1"/>
      <c r="C406" s="1"/>
      <c r="D406" s="1"/>
      <c r="E406" s="1"/>
      <c r="F406" s="1"/>
    </row>
    <row r="407" spans="2:6" x14ac:dyDescent="0.25">
      <c r="B407" s="1"/>
      <c r="C407" s="1"/>
      <c r="D407" s="1"/>
      <c r="E407" s="1"/>
      <c r="F407" s="1"/>
    </row>
    <row r="408" spans="2:6" x14ac:dyDescent="0.25">
      <c r="B408" s="1"/>
      <c r="C408" s="1"/>
      <c r="D408" s="1"/>
      <c r="E408" s="1"/>
      <c r="F408" s="1"/>
    </row>
    <row r="409" spans="2:6" x14ac:dyDescent="0.25">
      <c r="B409" s="1"/>
      <c r="C409" s="1"/>
      <c r="D409" s="1"/>
      <c r="E409" s="1"/>
      <c r="F409" s="1"/>
    </row>
    <row r="410" spans="2:6" x14ac:dyDescent="0.25">
      <c r="B410" s="1"/>
      <c r="C410" s="1"/>
      <c r="D410" s="1"/>
      <c r="E410" s="1"/>
      <c r="F410" s="1"/>
    </row>
    <row r="411" spans="2:6" x14ac:dyDescent="0.25">
      <c r="B411" s="1"/>
      <c r="C411" s="1"/>
      <c r="D411" s="1"/>
      <c r="E411" s="1"/>
      <c r="F411" s="1"/>
    </row>
    <row r="412" spans="2:6" x14ac:dyDescent="0.25">
      <c r="B412" s="1"/>
      <c r="C412" s="1"/>
      <c r="D412" s="1"/>
      <c r="E412" s="1"/>
      <c r="F412" s="1"/>
    </row>
    <row r="413" spans="2:6" x14ac:dyDescent="0.25">
      <c r="B413" s="1"/>
      <c r="C413" s="1"/>
      <c r="D413" s="1"/>
      <c r="E413" s="1"/>
      <c r="F413" s="1"/>
    </row>
    <row r="414" spans="2:6" x14ac:dyDescent="0.25">
      <c r="B414" s="1"/>
      <c r="C414" s="1"/>
      <c r="D414" s="1"/>
      <c r="E414" s="1"/>
      <c r="F414" s="1"/>
    </row>
    <row r="415" spans="2:6" x14ac:dyDescent="0.25">
      <c r="B415" s="1"/>
      <c r="C415" s="1"/>
      <c r="D415" s="1"/>
      <c r="E415" s="1"/>
      <c r="F415" s="1"/>
    </row>
    <row r="416" spans="2:6" x14ac:dyDescent="0.25">
      <c r="B416" s="1"/>
      <c r="C416" s="1"/>
      <c r="D416" s="1"/>
      <c r="E416" s="1"/>
      <c r="F416" s="1"/>
    </row>
    <row r="417" spans="2:6" x14ac:dyDescent="0.25">
      <c r="B417" s="1"/>
      <c r="C417" s="1"/>
      <c r="D417" s="1"/>
      <c r="E417" s="1"/>
      <c r="F417" s="1"/>
    </row>
    <row r="418" spans="2:6" x14ac:dyDescent="0.25">
      <c r="B418" s="1"/>
      <c r="C418" s="1"/>
      <c r="D418" s="1"/>
      <c r="E418" s="1"/>
      <c r="F418" s="1"/>
    </row>
    <row r="419" spans="2:6" x14ac:dyDescent="0.25">
      <c r="B419" s="1"/>
      <c r="C419" s="1"/>
      <c r="D419" s="1"/>
      <c r="E419" s="1"/>
      <c r="F419" s="1"/>
    </row>
    <row r="420" spans="2:6" x14ac:dyDescent="0.25">
      <c r="B420" s="1"/>
      <c r="C420" s="1"/>
      <c r="D420" s="1"/>
      <c r="E420" s="1"/>
      <c r="F420" s="1"/>
    </row>
    <row r="421" spans="2:6" x14ac:dyDescent="0.25">
      <c r="B421" s="1"/>
      <c r="C421" s="1"/>
      <c r="D421" s="1"/>
      <c r="E421" s="1"/>
      <c r="F421" s="1"/>
    </row>
    <row r="422" spans="2:6" x14ac:dyDescent="0.25">
      <c r="B422" s="1"/>
      <c r="C422" s="1"/>
      <c r="D422" s="1"/>
      <c r="E422" s="1"/>
      <c r="F422" s="1"/>
    </row>
    <row r="423" spans="2:6" x14ac:dyDescent="0.25">
      <c r="B423" s="1"/>
      <c r="C423" s="1"/>
      <c r="D423" s="1"/>
      <c r="E423" s="1"/>
      <c r="F423" s="1"/>
    </row>
    <row r="424" spans="2:6" x14ac:dyDescent="0.25">
      <c r="B424" s="1"/>
      <c r="C424" s="1"/>
      <c r="D424" s="1"/>
      <c r="E424" s="1"/>
      <c r="F424" s="1"/>
    </row>
    <row r="425" spans="2:6" x14ac:dyDescent="0.25">
      <c r="B425" s="1"/>
      <c r="C425" s="1"/>
      <c r="D425" s="1"/>
      <c r="E425" s="1"/>
      <c r="F425" s="1"/>
    </row>
    <row r="426" spans="2:6" x14ac:dyDescent="0.25">
      <c r="B426" s="1"/>
      <c r="C426" s="1"/>
      <c r="D426" s="1"/>
      <c r="E426" s="1"/>
      <c r="F426" s="1"/>
    </row>
    <row r="427" spans="2:6" x14ac:dyDescent="0.25">
      <c r="B427" s="1"/>
      <c r="C427" s="1"/>
      <c r="D427" s="1"/>
      <c r="E427" s="1"/>
      <c r="F427" s="1"/>
    </row>
    <row r="428" spans="2:6" x14ac:dyDescent="0.25">
      <c r="B428" s="1"/>
      <c r="C428" s="1"/>
      <c r="D428" s="1"/>
      <c r="E428" s="1"/>
      <c r="F428" s="1"/>
    </row>
    <row r="429" spans="2:6" x14ac:dyDescent="0.25">
      <c r="B429" s="1"/>
      <c r="C429" s="1"/>
      <c r="D429" s="1"/>
      <c r="E429" s="1"/>
      <c r="F429" s="1"/>
    </row>
    <row r="430" spans="2:6" x14ac:dyDescent="0.25">
      <c r="B430" s="1"/>
      <c r="C430" s="1"/>
      <c r="D430" s="1"/>
      <c r="E430" s="1"/>
      <c r="F430" s="1"/>
    </row>
    <row r="431" spans="2:6" x14ac:dyDescent="0.25">
      <c r="B431" s="1"/>
      <c r="C431" s="1"/>
      <c r="D431" s="1"/>
      <c r="E431" s="1"/>
      <c r="F431" s="1"/>
    </row>
    <row r="432" spans="2:6" x14ac:dyDescent="0.25">
      <c r="B432" s="1"/>
      <c r="C432" s="1"/>
      <c r="D432" s="1"/>
      <c r="E432" s="1"/>
      <c r="F432" s="1"/>
    </row>
    <row r="433" spans="2:6" x14ac:dyDescent="0.25">
      <c r="B433" s="1"/>
      <c r="C433" s="1"/>
      <c r="D433" s="1"/>
      <c r="E433" s="1"/>
      <c r="F433" s="1"/>
    </row>
    <row r="434" spans="2:6" x14ac:dyDescent="0.25">
      <c r="B434" s="1"/>
      <c r="C434" s="1"/>
      <c r="D434" s="1"/>
      <c r="E434" s="1"/>
      <c r="F434" s="1"/>
    </row>
    <row r="435" spans="2:6" x14ac:dyDescent="0.25">
      <c r="B435" s="1"/>
      <c r="C435" s="1"/>
      <c r="D435" s="1"/>
      <c r="E435" s="1"/>
      <c r="F435" s="1"/>
    </row>
    <row r="436" spans="2:6" x14ac:dyDescent="0.25">
      <c r="B436" s="1"/>
      <c r="C436" s="1"/>
      <c r="D436" s="1"/>
      <c r="E436" s="1"/>
      <c r="F436" s="1"/>
    </row>
    <row r="437" spans="2:6" x14ac:dyDescent="0.25">
      <c r="B437" s="1"/>
      <c r="C437" s="1"/>
      <c r="D437" s="1"/>
      <c r="E437" s="1"/>
      <c r="F437" s="1"/>
    </row>
    <row r="438" spans="2:6" x14ac:dyDescent="0.25">
      <c r="B438" s="1"/>
      <c r="C438" s="1"/>
      <c r="D438" s="1"/>
      <c r="E438" s="1"/>
      <c r="F438" s="1"/>
    </row>
    <row r="439" spans="2:6" x14ac:dyDescent="0.25">
      <c r="B439" s="1"/>
      <c r="C439" s="1"/>
      <c r="D439" s="1"/>
      <c r="E439" s="1"/>
      <c r="F439" s="1"/>
    </row>
    <row r="440" spans="2:6" x14ac:dyDescent="0.25">
      <c r="B440" s="1"/>
      <c r="C440" s="1"/>
      <c r="D440" s="1"/>
      <c r="E440" s="1"/>
      <c r="F440" s="1"/>
    </row>
    <row r="441" spans="2:6" x14ac:dyDescent="0.25">
      <c r="B441" s="1"/>
      <c r="C441" s="1"/>
      <c r="D441" s="1"/>
      <c r="E441" s="1"/>
      <c r="F441" s="1"/>
    </row>
    <row r="442" spans="2:6" x14ac:dyDescent="0.25">
      <c r="B442" s="1"/>
      <c r="C442" s="1"/>
      <c r="D442" s="1"/>
      <c r="E442" s="1"/>
      <c r="F442" s="1"/>
    </row>
    <row r="443" spans="2:6" x14ac:dyDescent="0.25">
      <c r="B443" s="1"/>
      <c r="C443" s="1"/>
      <c r="D443" s="1"/>
      <c r="E443" s="1"/>
      <c r="F443" s="1"/>
    </row>
    <row r="444" spans="2:6" x14ac:dyDescent="0.25">
      <c r="B444" s="1"/>
      <c r="C444" s="1"/>
      <c r="D444" s="1"/>
      <c r="E444" s="1"/>
      <c r="F444" s="1"/>
    </row>
    <row r="445" spans="2:6" x14ac:dyDescent="0.25">
      <c r="B445" s="1"/>
      <c r="C445" s="1"/>
      <c r="D445" s="1"/>
      <c r="E445" s="1"/>
      <c r="F445" s="1"/>
    </row>
    <row r="446" spans="2:6" x14ac:dyDescent="0.25">
      <c r="B446" s="1"/>
      <c r="C446" s="1"/>
      <c r="D446" s="1"/>
      <c r="E446" s="1"/>
      <c r="F446" s="1"/>
    </row>
    <row r="447" spans="2:6" x14ac:dyDescent="0.25">
      <c r="B447" s="1"/>
      <c r="C447" s="1"/>
      <c r="D447" s="1"/>
      <c r="E447" s="1"/>
      <c r="F447" s="1"/>
    </row>
    <row r="448" spans="2:6" x14ac:dyDescent="0.25">
      <c r="B448" s="1"/>
      <c r="C448" s="1"/>
      <c r="D448" s="1"/>
      <c r="E448" s="1"/>
      <c r="F448" s="1"/>
    </row>
    <row r="449" spans="2:6" x14ac:dyDescent="0.25">
      <c r="B449" s="1"/>
      <c r="C449" s="1"/>
      <c r="D449" s="1"/>
      <c r="E449" s="1"/>
      <c r="F449" s="1"/>
    </row>
    <row r="450" spans="2:6" x14ac:dyDescent="0.25">
      <c r="B450" s="1"/>
      <c r="C450" s="1"/>
      <c r="D450" s="1"/>
      <c r="E450" s="1"/>
      <c r="F450" s="1"/>
    </row>
    <row r="451" spans="2:6" x14ac:dyDescent="0.25">
      <c r="B451" s="1"/>
      <c r="C451" s="1"/>
      <c r="D451" s="1"/>
      <c r="E451" s="1"/>
      <c r="F451" s="1"/>
    </row>
    <row r="452" spans="2:6" x14ac:dyDescent="0.25">
      <c r="B452" s="1"/>
      <c r="C452" s="1"/>
      <c r="D452" s="1"/>
      <c r="E452" s="1"/>
      <c r="F452" s="1"/>
    </row>
    <row r="453" spans="2:6" x14ac:dyDescent="0.25">
      <c r="B453" s="1"/>
      <c r="C453" s="1"/>
      <c r="D453" s="1"/>
      <c r="E453" s="1"/>
      <c r="F453" s="1"/>
    </row>
    <row r="454" spans="2:6" x14ac:dyDescent="0.25">
      <c r="B454" s="1"/>
      <c r="C454" s="1"/>
      <c r="D454" s="1"/>
      <c r="E454" s="1"/>
      <c r="F454" s="1"/>
    </row>
    <row r="455" spans="2:6" x14ac:dyDescent="0.25">
      <c r="B455" s="1"/>
      <c r="C455" s="1"/>
      <c r="D455" s="1"/>
      <c r="E455" s="1"/>
      <c r="F455" s="1"/>
    </row>
    <row r="456" spans="2:6" x14ac:dyDescent="0.25">
      <c r="B456" s="1"/>
      <c r="C456" s="1"/>
      <c r="D456" s="1"/>
      <c r="E456" s="1"/>
      <c r="F456" s="1"/>
    </row>
    <row r="457" spans="2:6" x14ac:dyDescent="0.25">
      <c r="B457" s="1"/>
      <c r="C457" s="1"/>
      <c r="D457" s="1"/>
      <c r="E457" s="1"/>
      <c r="F457" s="1"/>
    </row>
    <row r="458" spans="2:6" x14ac:dyDescent="0.25">
      <c r="B458" s="1"/>
      <c r="C458" s="1"/>
      <c r="D458" s="1"/>
      <c r="E458" s="1"/>
      <c r="F458" s="1"/>
    </row>
    <row r="459" spans="2:6" x14ac:dyDescent="0.25">
      <c r="B459" s="1"/>
      <c r="C459" s="1"/>
      <c r="D459" s="1"/>
      <c r="E459" s="1"/>
      <c r="F459" s="1"/>
    </row>
    <row r="460" spans="2:6" x14ac:dyDescent="0.25">
      <c r="B460" s="1"/>
      <c r="C460" s="1"/>
      <c r="D460" s="1"/>
      <c r="E460" s="1"/>
      <c r="F460" s="1"/>
    </row>
    <row r="461" spans="2:6" x14ac:dyDescent="0.25">
      <c r="B461" s="1"/>
      <c r="C461" s="1"/>
      <c r="D461" s="1"/>
      <c r="E461" s="1"/>
      <c r="F461" s="1"/>
    </row>
    <row r="462" spans="2:6" x14ac:dyDescent="0.25">
      <c r="B462" s="1"/>
      <c r="C462" s="1"/>
      <c r="D462" s="1"/>
      <c r="E462" s="1"/>
      <c r="F462" s="1"/>
    </row>
    <row r="463" spans="2:6" x14ac:dyDescent="0.25">
      <c r="B463" s="1"/>
      <c r="C463" s="1"/>
      <c r="D463" s="1"/>
      <c r="E463" s="1"/>
      <c r="F463" s="1"/>
    </row>
    <row r="464" spans="2:6" x14ac:dyDescent="0.25">
      <c r="B464" s="1"/>
      <c r="C464" s="1"/>
      <c r="D464" s="1"/>
      <c r="E464" s="1"/>
      <c r="F464" s="1"/>
    </row>
    <row r="465" spans="2:6" x14ac:dyDescent="0.25">
      <c r="B465" s="1"/>
      <c r="C465" s="1"/>
      <c r="D465" s="1"/>
      <c r="E465" s="1"/>
      <c r="F465" s="1"/>
    </row>
    <row r="466" spans="2:6" x14ac:dyDescent="0.25">
      <c r="B466" s="1"/>
      <c r="C466" s="1"/>
      <c r="D466" s="1"/>
      <c r="E466" s="1"/>
      <c r="F466" s="1"/>
    </row>
    <row r="467" spans="2:6" x14ac:dyDescent="0.25">
      <c r="B467" s="1"/>
      <c r="C467" s="1"/>
      <c r="D467" s="1"/>
      <c r="E467" s="1"/>
      <c r="F467" s="1"/>
    </row>
    <row r="468" spans="2:6" x14ac:dyDescent="0.25">
      <c r="B468" s="1"/>
      <c r="C468" s="1"/>
      <c r="D468" s="1"/>
      <c r="E468" s="1"/>
      <c r="F468" s="1"/>
    </row>
    <row r="469" spans="2:6" x14ac:dyDescent="0.25">
      <c r="B469" s="1"/>
      <c r="C469" s="1"/>
      <c r="D469" s="1"/>
      <c r="E469" s="1"/>
      <c r="F469" s="1"/>
    </row>
    <row r="470" spans="2:6" x14ac:dyDescent="0.25">
      <c r="B470" s="1"/>
      <c r="C470" s="1"/>
      <c r="D470" s="1"/>
      <c r="E470" s="1"/>
      <c r="F470" s="1"/>
    </row>
    <row r="471" spans="2:6" x14ac:dyDescent="0.25">
      <c r="B471" s="1"/>
      <c r="C471" s="1"/>
      <c r="D471" s="1"/>
      <c r="E471" s="1"/>
      <c r="F471" s="1"/>
    </row>
    <row r="472" spans="2:6" x14ac:dyDescent="0.25">
      <c r="B472" s="1"/>
      <c r="C472" s="1"/>
      <c r="D472" s="1"/>
      <c r="E472" s="1"/>
      <c r="F472" s="1"/>
    </row>
    <row r="473" spans="2:6" x14ac:dyDescent="0.25">
      <c r="B473" s="1"/>
      <c r="C473" s="1"/>
      <c r="D473" s="1"/>
      <c r="E473" s="1"/>
      <c r="F473" s="1"/>
    </row>
    <row r="474" spans="2:6" x14ac:dyDescent="0.25">
      <c r="B474" s="1"/>
      <c r="C474" s="1"/>
      <c r="D474" s="1"/>
      <c r="E474" s="1"/>
      <c r="F474" s="1"/>
    </row>
    <row r="475" spans="2:6" x14ac:dyDescent="0.25">
      <c r="B475" s="1"/>
      <c r="C475" s="1"/>
      <c r="D475" s="1"/>
      <c r="E475" s="1"/>
      <c r="F475" s="1"/>
    </row>
    <row r="476" spans="2:6" x14ac:dyDescent="0.25">
      <c r="B476" s="1"/>
      <c r="C476" s="1"/>
      <c r="D476" s="1"/>
      <c r="E476" s="1"/>
      <c r="F476" s="1"/>
    </row>
    <row r="477" spans="2:6" x14ac:dyDescent="0.25">
      <c r="B477" s="1"/>
      <c r="C477" s="1"/>
      <c r="D477" s="1"/>
      <c r="E477" s="1"/>
      <c r="F477" s="1"/>
    </row>
    <row r="478" spans="2:6" x14ac:dyDescent="0.25">
      <c r="B478" s="1"/>
      <c r="C478" s="1"/>
      <c r="D478" s="1"/>
      <c r="E478" s="1"/>
      <c r="F478" s="1"/>
    </row>
    <row r="479" spans="2:6" x14ac:dyDescent="0.25">
      <c r="B479" s="1"/>
      <c r="C479" s="1"/>
      <c r="D479" s="1"/>
      <c r="E479" s="1"/>
      <c r="F479" s="1"/>
    </row>
    <row r="480" spans="2:6" x14ac:dyDescent="0.25">
      <c r="B480" s="1"/>
      <c r="C480" s="1"/>
      <c r="D480" s="1"/>
      <c r="E480" s="1"/>
      <c r="F480" s="1"/>
    </row>
    <row r="481" spans="2:6" x14ac:dyDescent="0.25">
      <c r="B481" s="1"/>
      <c r="C481" s="1"/>
      <c r="D481" s="1"/>
      <c r="E481" s="1"/>
      <c r="F481" s="1"/>
    </row>
    <row r="482" spans="2:6" x14ac:dyDescent="0.25">
      <c r="B482" s="1"/>
      <c r="C482" s="1"/>
      <c r="D482" s="1"/>
      <c r="E482" s="1"/>
      <c r="F482" s="1"/>
    </row>
    <row r="483" spans="2:6" x14ac:dyDescent="0.25">
      <c r="B483" s="1"/>
      <c r="C483" s="1"/>
      <c r="D483" s="1"/>
      <c r="E483" s="1"/>
      <c r="F483" s="1"/>
    </row>
    <row r="484" spans="2:6" x14ac:dyDescent="0.25">
      <c r="B484" s="1"/>
      <c r="C484" s="1"/>
      <c r="D484" s="1"/>
      <c r="E484" s="1"/>
      <c r="F484" s="1"/>
    </row>
    <row r="485" spans="2:6" x14ac:dyDescent="0.25">
      <c r="B485" s="1"/>
      <c r="C485" s="1"/>
      <c r="D485" s="1"/>
      <c r="E485" s="1"/>
      <c r="F485" s="1"/>
    </row>
    <row r="486" spans="2:6" x14ac:dyDescent="0.25">
      <c r="B486" s="1"/>
      <c r="C486" s="1"/>
      <c r="D486" s="1"/>
      <c r="E486" s="1"/>
      <c r="F486" s="1"/>
    </row>
    <row r="487" spans="2:6" x14ac:dyDescent="0.25">
      <c r="B487" s="1"/>
      <c r="C487" s="1"/>
      <c r="D487" s="1"/>
      <c r="E487" s="1"/>
      <c r="F487" s="1"/>
    </row>
    <row r="488" spans="2:6" x14ac:dyDescent="0.25">
      <c r="B488" s="1"/>
      <c r="C488" s="1"/>
      <c r="D488" s="1"/>
      <c r="E488" s="1"/>
      <c r="F488" s="1"/>
    </row>
    <row r="489" spans="2:6" x14ac:dyDescent="0.25">
      <c r="B489" s="1"/>
      <c r="C489" s="1"/>
      <c r="D489" s="1"/>
      <c r="E489" s="1"/>
      <c r="F489" s="1"/>
    </row>
    <row r="490" spans="2:6" x14ac:dyDescent="0.25">
      <c r="B490" s="1"/>
      <c r="C490" s="1"/>
      <c r="D490" s="1"/>
      <c r="E490" s="1"/>
      <c r="F490" s="1"/>
    </row>
    <row r="491" spans="2:6" x14ac:dyDescent="0.25">
      <c r="B491" s="1"/>
      <c r="C491" s="1"/>
      <c r="D491" s="1"/>
      <c r="E491" s="1"/>
      <c r="F491" s="1"/>
    </row>
    <row r="492" spans="2:6" x14ac:dyDescent="0.25">
      <c r="B492" s="1"/>
      <c r="C492" s="1"/>
      <c r="D492" s="1"/>
      <c r="E492" s="1"/>
      <c r="F492" s="1"/>
    </row>
    <row r="493" spans="2:6" x14ac:dyDescent="0.25">
      <c r="B493" s="1"/>
      <c r="C493" s="1"/>
      <c r="D493" s="1"/>
      <c r="E493" s="1"/>
      <c r="F493" s="1"/>
    </row>
    <row r="494" spans="2:6" x14ac:dyDescent="0.25">
      <c r="B494" s="1"/>
      <c r="C494" s="1"/>
      <c r="D494" s="1"/>
      <c r="E494" s="1"/>
      <c r="F494" s="1"/>
    </row>
    <row r="495" spans="2:6" x14ac:dyDescent="0.25">
      <c r="B495" s="1"/>
      <c r="C495" s="1"/>
      <c r="D495" s="1"/>
      <c r="E495" s="1"/>
      <c r="F495" s="1"/>
    </row>
    <row r="496" spans="2:6" x14ac:dyDescent="0.25">
      <c r="B496" s="1"/>
      <c r="C496" s="1"/>
      <c r="D496" s="1"/>
      <c r="E496" s="1"/>
      <c r="F496" s="1"/>
    </row>
    <row r="497" spans="2:6" x14ac:dyDescent="0.25">
      <c r="B497" s="1"/>
      <c r="C497" s="1"/>
      <c r="D497" s="1"/>
      <c r="E497" s="1"/>
      <c r="F497" s="1"/>
    </row>
    <row r="498" spans="2:6" x14ac:dyDescent="0.25">
      <c r="B498" s="1"/>
      <c r="C498" s="1"/>
      <c r="D498" s="1"/>
      <c r="E498" s="1"/>
      <c r="F498" s="1"/>
    </row>
    <row r="499" spans="2:6" x14ac:dyDescent="0.25">
      <c r="B499" s="1"/>
      <c r="C499" s="1"/>
      <c r="D499" s="1"/>
      <c r="E499" s="1"/>
      <c r="F499" s="1"/>
    </row>
    <row r="500" spans="2:6" x14ac:dyDescent="0.25">
      <c r="B500" s="1"/>
      <c r="C500" s="1"/>
      <c r="D500" s="1"/>
      <c r="E500" s="1"/>
      <c r="F500" s="1"/>
    </row>
    <row r="501" spans="2:6" x14ac:dyDescent="0.25">
      <c r="B501" s="1"/>
      <c r="C501" s="1"/>
      <c r="D501" s="1"/>
      <c r="E501" s="1"/>
      <c r="F501" s="1"/>
    </row>
    <row r="502" spans="2:6" x14ac:dyDescent="0.25">
      <c r="B502" s="1"/>
      <c r="C502" s="1"/>
      <c r="D502" s="1"/>
      <c r="E502" s="1"/>
      <c r="F502" s="1"/>
    </row>
    <row r="503" spans="2:6" x14ac:dyDescent="0.25">
      <c r="B503" s="1"/>
      <c r="C503" s="1"/>
      <c r="D503" s="1"/>
      <c r="E503" s="1"/>
      <c r="F503" s="1"/>
    </row>
    <row r="504" spans="2:6" x14ac:dyDescent="0.25">
      <c r="B504" s="1"/>
      <c r="C504" s="1"/>
      <c r="D504" s="1"/>
      <c r="E504" s="1"/>
      <c r="F504" s="1"/>
    </row>
    <row r="505" spans="2:6" x14ac:dyDescent="0.25">
      <c r="B505" s="1"/>
      <c r="C505" s="1"/>
      <c r="D505" s="1"/>
      <c r="E505" s="1"/>
      <c r="F505" s="1"/>
    </row>
    <row r="506" spans="2:6" x14ac:dyDescent="0.25">
      <c r="B506" s="1"/>
      <c r="C506" s="1"/>
      <c r="D506" s="1"/>
      <c r="E506" s="1"/>
      <c r="F506" s="1"/>
    </row>
    <row r="507" spans="2:6" x14ac:dyDescent="0.25">
      <c r="B507" s="1"/>
      <c r="C507" s="1"/>
      <c r="D507" s="1"/>
      <c r="E507" s="1"/>
      <c r="F507" s="1"/>
    </row>
    <row r="508" spans="2:6" x14ac:dyDescent="0.25">
      <c r="B508" s="1"/>
      <c r="C508" s="1"/>
      <c r="D508" s="1"/>
      <c r="E508" s="1"/>
      <c r="F508" s="1"/>
    </row>
    <row r="509" spans="2:6" x14ac:dyDescent="0.25">
      <c r="B509" s="1"/>
      <c r="C509" s="1"/>
      <c r="D509" s="1"/>
      <c r="E509" s="1"/>
      <c r="F509" s="1"/>
    </row>
    <row r="510" spans="2:6" x14ac:dyDescent="0.25">
      <c r="B510" s="1"/>
      <c r="C510" s="1"/>
      <c r="D510" s="1"/>
      <c r="E510" s="1"/>
      <c r="F510" s="1"/>
    </row>
    <row r="511" spans="2:6" x14ac:dyDescent="0.25">
      <c r="B511" s="1"/>
      <c r="C511" s="1"/>
      <c r="D511" s="1"/>
      <c r="E511" s="1"/>
      <c r="F511" s="1"/>
    </row>
    <row r="512" spans="2:6" x14ac:dyDescent="0.25">
      <c r="B512" s="1"/>
      <c r="C512" s="1"/>
      <c r="D512" s="1"/>
      <c r="E512" s="1"/>
      <c r="F512" s="1"/>
    </row>
    <row r="513" spans="2:6" x14ac:dyDescent="0.25">
      <c r="B513" s="1"/>
      <c r="C513" s="1"/>
      <c r="D513" s="1"/>
      <c r="E513" s="1"/>
      <c r="F513" s="1"/>
    </row>
    <row r="514" spans="2:6" x14ac:dyDescent="0.25">
      <c r="B514" s="1"/>
      <c r="C514" s="1"/>
      <c r="D514" s="1"/>
      <c r="E514" s="1"/>
      <c r="F514" s="1"/>
    </row>
    <row r="515" spans="2:6" x14ac:dyDescent="0.25">
      <c r="B515" s="1"/>
      <c r="C515" s="1"/>
      <c r="D515" s="1"/>
      <c r="E515" s="1"/>
      <c r="F515" s="1"/>
    </row>
    <row r="516" spans="2:6" x14ac:dyDescent="0.25">
      <c r="B516" s="1"/>
      <c r="C516" s="1"/>
      <c r="D516" s="1"/>
      <c r="E516" s="1"/>
      <c r="F516" s="1"/>
    </row>
    <row r="517" spans="2:6" x14ac:dyDescent="0.25">
      <c r="B517" s="1"/>
      <c r="C517" s="1"/>
      <c r="D517" s="1"/>
      <c r="E517" s="1"/>
      <c r="F517" s="1"/>
    </row>
    <row r="518" spans="2:6" x14ac:dyDescent="0.25">
      <c r="B518" s="1"/>
      <c r="C518" s="1"/>
      <c r="D518" s="1"/>
      <c r="E518" s="1"/>
      <c r="F518" s="1"/>
    </row>
    <row r="519" spans="2:6" x14ac:dyDescent="0.25">
      <c r="B519" s="1"/>
      <c r="C519" s="1"/>
      <c r="D519" s="1"/>
      <c r="E519" s="1"/>
      <c r="F519" s="1"/>
    </row>
    <row r="520" spans="2:6" x14ac:dyDescent="0.25">
      <c r="B520" s="1"/>
      <c r="C520" s="1"/>
      <c r="D520" s="1"/>
      <c r="E520" s="1"/>
      <c r="F520" s="1"/>
    </row>
    <row r="521" spans="2:6" x14ac:dyDescent="0.25">
      <c r="B521" s="1"/>
      <c r="C521" s="1"/>
      <c r="D521" s="1"/>
      <c r="E521" s="1"/>
      <c r="F521" s="1"/>
    </row>
    <row r="522" spans="2:6" x14ac:dyDescent="0.25">
      <c r="B522" s="1"/>
      <c r="C522" s="1"/>
      <c r="D522" s="1"/>
      <c r="E522" s="1"/>
      <c r="F522" s="1"/>
    </row>
    <row r="523" spans="2:6" x14ac:dyDescent="0.25">
      <c r="B523" s="1"/>
      <c r="C523" s="1"/>
      <c r="D523" s="1"/>
      <c r="E523" s="1"/>
      <c r="F523" s="1"/>
    </row>
    <row r="524" spans="2:6" x14ac:dyDescent="0.25">
      <c r="B524" s="1"/>
      <c r="C524" s="1"/>
      <c r="D524" s="1"/>
      <c r="E524" s="1"/>
      <c r="F524" s="1"/>
    </row>
    <row r="525" spans="2:6" x14ac:dyDescent="0.25">
      <c r="B525" s="1"/>
      <c r="C525" s="1"/>
      <c r="D525" s="1"/>
      <c r="E525" s="1"/>
      <c r="F525" s="1"/>
    </row>
    <row r="526" spans="2:6" x14ac:dyDescent="0.25">
      <c r="B526" s="1"/>
      <c r="C526" s="1"/>
      <c r="D526" s="1"/>
      <c r="E526" s="1"/>
      <c r="F526" s="1"/>
    </row>
    <row r="527" spans="2:6" x14ac:dyDescent="0.25">
      <c r="B527" s="1"/>
      <c r="C527" s="1"/>
      <c r="D527" s="1"/>
      <c r="E527" s="1"/>
      <c r="F527" s="1"/>
    </row>
    <row r="528" spans="2:6" x14ac:dyDescent="0.25">
      <c r="B528" s="1"/>
      <c r="C528" s="1"/>
      <c r="D528" s="1"/>
      <c r="E528" s="1"/>
      <c r="F528" s="1"/>
    </row>
    <row r="529" spans="2:6" x14ac:dyDescent="0.25">
      <c r="B529" s="1"/>
      <c r="C529" s="1"/>
      <c r="D529" s="1"/>
      <c r="E529" s="1"/>
      <c r="F529" s="1"/>
    </row>
    <row r="530" spans="2:6" x14ac:dyDescent="0.25">
      <c r="B530" s="1"/>
      <c r="C530" s="1"/>
      <c r="D530" s="1"/>
      <c r="E530" s="1"/>
      <c r="F530" s="1"/>
    </row>
    <row r="531" spans="2:6" x14ac:dyDescent="0.25">
      <c r="B531" s="1"/>
      <c r="C531" s="1"/>
      <c r="D531" s="1"/>
      <c r="E531" s="1"/>
      <c r="F531" s="1"/>
    </row>
    <row r="532" spans="2:6" x14ac:dyDescent="0.25">
      <c r="B532" s="1"/>
      <c r="C532" s="1"/>
      <c r="D532" s="1"/>
      <c r="E532" s="1"/>
      <c r="F532" s="1"/>
    </row>
    <row r="533" spans="2:6" x14ac:dyDescent="0.25">
      <c r="B533" s="1"/>
      <c r="C533" s="1"/>
      <c r="D533" s="1"/>
      <c r="E533" s="1"/>
      <c r="F533" s="1"/>
    </row>
    <row r="534" spans="2:6" x14ac:dyDescent="0.25">
      <c r="B534" s="1"/>
      <c r="C534" s="1"/>
      <c r="D534" s="1"/>
      <c r="E534" s="1"/>
      <c r="F534" s="1"/>
    </row>
    <row r="535" spans="2:6" x14ac:dyDescent="0.25">
      <c r="B535" s="1"/>
      <c r="C535" s="1"/>
      <c r="D535" s="1"/>
      <c r="E535" s="1"/>
      <c r="F535" s="1"/>
    </row>
    <row r="536" spans="2:6" x14ac:dyDescent="0.25">
      <c r="B536" s="1"/>
      <c r="C536" s="1"/>
      <c r="D536" s="1"/>
      <c r="E536" s="1"/>
      <c r="F536" s="1"/>
    </row>
    <row r="537" spans="2:6" x14ac:dyDescent="0.25">
      <c r="B537" s="1"/>
      <c r="C537" s="1"/>
      <c r="D537" s="1"/>
      <c r="E537" s="1"/>
      <c r="F537" s="1"/>
    </row>
    <row r="538" spans="2:6" x14ac:dyDescent="0.25">
      <c r="B538" s="1"/>
      <c r="C538" s="1"/>
      <c r="D538" s="1"/>
      <c r="E538" s="1"/>
      <c r="F538" s="1"/>
    </row>
    <row r="539" spans="2:6" x14ac:dyDescent="0.25">
      <c r="B539" s="1"/>
      <c r="C539" s="1"/>
      <c r="D539" s="1"/>
      <c r="E539" s="1"/>
      <c r="F539" s="1"/>
    </row>
    <row r="540" spans="2:6" x14ac:dyDescent="0.25">
      <c r="B540" s="1"/>
      <c r="C540" s="1"/>
      <c r="D540" s="1"/>
      <c r="E540" s="1"/>
      <c r="F540" s="1"/>
    </row>
    <row r="541" spans="2:6" x14ac:dyDescent="0.25">
      <c r="B541" s="1"/>
      <c r="C541" s="1"/>
      <c r="D541" s="1"/>
      <c r="E541" s="1"/>
      <c r="F541" s="1"/>
    </row>
    <row r="542" spans="2:6" x14ac:dyDescent="0.25">
      <c r="B542" s="1"/>
      <c r="C542" s="1"/>
      <c r="D542" s="1"/>
      <c r="E542" s="1"/>
      <c r="F542" s="1"/>
    </row>
    <row r="543" spans="2:6" x14ac:dyDescent="0.25">
      <c r="B543" s="1"/>
      <c r="C543" s="1"/>
      <c r="D543" s="1"/>
      <c r="E543" s="1"/>
      <c r="F543" s="1"/>
    </row>
    <row r="544" spans="2:6" x14ac:dyDescent="0.25">
      <c r="B544" s="1"/>
      <c r="C544" s="1"/>
      <c r="D544" s="1"/>
      <c r="E544" s="1"/>
      <c r="F544" s="1"/>
    </row>
    <row r="545" spans="2:6" x14ac:dyDescent="0.25">
      <c r="B545" s="1"/>
      <c r="C545" s="1"/>
      <c r="D545" s="1"/>
      <c r="E545" s="1"/>
      <c r="F545" s="1"/>
    </row>
    <row r="546" spans="2:6" x14ac:dyDescent="0.25">
      <c r="B546" s="1"/>
      <c r="C546" s="1"/>
      <c r="D546" s="1"/>
      <c r="E546" s="1"/>
      <c r="F546" s="1"/>
    </row>
    <row r="547" spans="2:6" x14ac:dyDescent="0.25">
      <c r="B547" s="1"/>
      <c r="C547" s="1"/>
      <c r="D547" s="1"/>
      <c r="E547" s="1"/>
      <c r="F547" s="1"/>
    </row>
    <row r="548" spans="2:6" x14ac:dyDescent="0.25">
      <c r="B548" s="1"/>
      <c r="C548" s="1"/>
      <c r="D548" s="1"/>
      <c r="E548" s="1"/>
      <c r="F548" s="1"/>
    </row>
    <row r="549" spans="2:6" x14ac:dyDescent="0.25">
      <c r="B549" s="1"/>
      <c r="C549" s="1"/>
      <c r="D549" s="1"/>
      <c r="E549" s="1"/>
      <c r="F549" s="1"/>
    </row>
    <row r="550" spans="2:6" x14ac:dyDescent="0.25">
      <c r="B550" s="1"/>
      <c r="C550" s="1"/>
      <c r="D550" s="1"/>
      <c r="E550" s="1"/>
      <c r="F550" s="1"/>
    </row>
    <row r="551" spans="2:6" x14ac:dyDescent="0.25">
      <c r="B551" s="1"/>
      <c r="C551" s="1"/>
      <c r="D551" s="1"/>
      <c r="E551" s="1"/>
      <c r="F551" s="1"/>
    </row>
    <row r="552" spans="2:6" x14ac:dyDescent="0.25">
      <c r="B552" s="1"/>
      <c r="C552" s="1"/>
      <c r="D552" s="1"/>
      <c r="E552" s="1"/>
      <c r="F552" s="1"/>
    </row>
    <row r="553" spans="2:6" x14ac:dyDescent="0.25">
      <c r="B553" s="1"/>
      <c r="C553" s="1"/>
      <c r="D553" s="1"/>
      <c r="E553" s="1"/>
      <c r="F553" s="1"/>
    </row>
    <row r="554" spans="2:6" x14ac:dyDescent="0.25">
      <c r="B554" s="1"/>
      <c r="C554" s="1"/>
      <c r="D554" s="1"/>
      <c r="E554" s="1"/>
      <c r="F554" s="1"/>
    </row>
    <row r="555" spans="2:6" x14ac:dyDescent="0.25">
      <c r="B555" s="1"/>
      <c r="C555" s="1"/>
      <c r="D555" s="1"/>
      <c r="E555" s="1"/>
      <c r="F555" s="1"/>
    </row>
    <row r="556" spans="2:6" x14ac:dyDescent="0.25">
      <c r="B556" s="1"/>
      <c r="C556" s="1"/>
      <c r="D556" s="1"/>
      <c r="E556" s="1"/>
      <c r="F556" s="1"/>
    </row>
    <row r="557" spans="2:6" x14ac:dyDescent="0.25">
      <c r="B557" s="1"/>
      <c r="C557" s="1"/>
      <c r="D557" s="1"/>
      <c r="E557" s="1"/>
      <c r="F557" s="1"/>
    </row>
    <row r="558" spans="2:6" x14ac:dyDescent="0.25">
      <c r="B558" s="1"/>
      <c r="C558" s="1"/>
      <c r="D558" s="1"/>
      <c r="E558" s="1"/>
      <c r="F558" s="1"/>
    </row>
    <row r="559" spans="2:6" x14ac:dyDescent="0.25">
      <c r="B559" s="1"/>
      <c r="C559" s="1"/>
      <c r="D559" s="1"/>
      <c r="E559" s="1"/>
      <c r="F559" s="1"/>
    </row>
    <row r="560" spans="2:6" x14ac:dyDescent="0.25">
      <c r="B560" s="1"/>
      <c r="C560" s="1"/>
      <c r="D560" s="1"/>
      <c r="E560" s="1"/>
      <c r="F560" s="1"/>
    </row>
    <row r="561" spans="2:6" x14ac:dyDescent="0.25">
      <c r="B561" s="1"/>
      <c r="C561" s="1"/>
      <c r="D561" s="1"/>
      <c r="E561" s="1"/>
      <c r="F561" s="1"/>
    </row>
    <row r="562" spans="2:6" x14ac:dyDescent="0.25">
      <c r="B562" s="1"/>
      <c r="C562" s="1"/>
      <c r="D562" s="1"/>
      <c r="E562" s="1"/>
      <c r="F562" s="1"/>
    </row>
    <row r="563" spans="2:6" x14ac:dyDescent="0.25">
      <c r="B563" s="1"/>
      <c r="C563" s="1"/>
      <c r="D563" s="1"/>
      <c r="E563" s="1"/>
      <c r="F563" s="1"/>
    </row>
    <row r="564" spans="2:6" x14ac:dyDescent="0.25">
      <c r="B564" s="1"/>
      <c r="C564" s="1"/>
      <c r="D564" s="1"/>
      <c r="E564" s="1"/>
      <c r="F564" s="1"/>
    </row>
    <row r="565" spans="2:6" x14ac:dyDescent="0.25">
      <c r="B565" s="1"/>
      <c r="C565" s="1"/>
      <c r="D565" s="1"/>
      <c r="E565" s="1"/>
      <c r="F565" s="1"/>
    </row>
    <row r="566" spans="2:6" x14ac:dyDescent="0.25">
      <c r="B566" s="1"/>
      <c r="C566" s="1"/>
      <c r="D566" s="1"/>
      <c r="E566" s="1"/>
      <c r="F566" s="1"/>
    </row>
    <row r="567" spans="2:6" x14ac:dyDescent="0.25">
      <c r="B567" s="1"/>
      <c r="C567" s="1"/>
      <c r="D567" s="1"/>
      <c r="E567" s="1"/>
      <c r="F567" s="1"/>
    </row>
    <row r="568" spans="2:6" x14ac:dyDescent="0.25">
      <c r="B568" s="1"/>
      <c r="C568" s="1"/>
      <c r="D568" s="1"/>
      <c r="E568" s="1"/>
      <c r="F568" s="1"/>
    </row>
    <row r="569" spans="2:6" x14ac:dyDescent="0.25">
      <c r="B569" s="1"/>
      <c r="C569" s="1"/>
      <c r="D569" s="1"/>
      <c r="E569" s="1"/>
      <c r="F569" s="1"/>
    </row>
    <row r="570" spans="2:6" x14ac:dyDescent="0.25">
      <c r="B570" s="1"/>
      <c r="C570" s="1"/>
      <c r="D570" s="1"/>
      <c r="E570" s="1"/>
      <c r="F570" s="1"/>
    </row>
    <row r="571" spans="2:6" x14ac:dyDescent="0.25">
      <c r="B571" s="1"/>
      <c r="C571" s="1"/>
      <c r="D571" s="1"/>
      <c r="E571" s="1"/>
      <c r="F571" s="1"/>
    </row>
    <row r="572" spans="2:6" x14ac:dyDescent="0.25">
      <c r="B572" s="1"/>
      <c r="C572" s="1"/>
      <c r="D572" s="1"/>
      <c r="E572" s="1"/>
      <c r="F572" s="1"/>
    </row>
    <row r="573" spans="2:6" x14ac:dyDescent="0.25">
      <c r="B573" s="1"/>
      <c r="C573" s="1"/>
      <c r="D573" s="1"/>
      <c r="E573" s="1"/>
      <c r="F573" s="1"/>
    </row>
    <row r="574" spans="2:6" x14ac:dyDescent="0.25">
      <c r="B574" s="1"/>
      <c r="C574" s="1"/>
      <c r="D574" s="1"/>
      <c r="E574" s="1"/>
      <c r="F574" s="1"/>
    </row>
    <row r="575" spans="2:6" x14ac:dyDescent="0.25">
      <c r="B575" s="1"/>
      <c r="C575" s="1"/>
      <c r="D575" s="1"/>
      <c r="E575" s="1"/>
      <c r="F575" s="1"/>
    </row>
    <row r="576" spans="2:6" x14ac:dyDescent="0.25">
      <c r="B576" s="1"/>
      <c r="C576" s="1"/>
      <c r="D576" s="1"/>
      <c r="E576" s="1"/>
      <c r="F576" s="1"/>
    </row>
    <row r="577" spans="2:6" x14ac:dyDescent="0.25">
      <c r="B577" s="1"/>
      <c r="C577" s="1"/>
      <c r="D577" s="1"/>
      <c r="E577" s="1"/>
      <c r="F577" s="1"/>
    </row>
    <row r="578" spans="2:6" x14ac:dyDescent="0.25">
      <c r="B578" s="1"/>
      <c r="C578" s="1"/>
      <c r="D578" s="1"/>
      <c r="E578" s="1"/>
      <c r="F578" s="1"/>
    </row>
    <row r="579" spans="2:6" x14ac:dyDescent="0.25">
      <c r="B579" s="1"/>
      <c r="C579" s="1"/>
      <c r="D579" s="1"/>
      <c r="E579" s="1"/>
      <c r="F579" s="1"/>
    </row>
    <row r="580" spans="2:6" x14ac:dyDescent="0.25">
      <c r="B580" s="1"/>
      <c r="C580" s="1"/>
      <c r="D580" s="1"/>
      <c r="E580" s="1"/>
      <c r="F580" s="1"/>
    </row>
    <row r="581" spans="2:6" x14ac:dyDescent="0.25">
      <c r="B581" s="1"/>
      <c r="C581" s="1"/>
      <c r="D581" s="1"/>
      <c r="E581" s="1"/>
      <c r="F581" s="1"/>
    </row>
    <row r="582" spans="2:6" x14ac:dyDescent="0.25">
      <c r="B582" s="1"/>
      <c r="C582" s="1"/>
      <c r="D582" s="1"/>
      <c r="E582" s="1"/>
      <c r="F582" s="1"/>
    </row>
    <row r="583" spans="2:6" x14ac:dyDescent="0.25">
      <c r="B583" s="1"/>
      <c r="C583" s="1"/>
      <c r="D583" s="1"/>
      <c r="E583" s="1"/>
      <c r="F583" s="1"/>
    </row>
    <row r="584" spans="2:6" x14ac:dyDescent="0.25">
      <c r="B584" s="1"/>
      <c r="C584" s="1"/>
      <c r="D584" s="1"/>
      <c r="E584" s="1"/>
      <c r="F584" s="1"/>
    </row>
    <row r="585" spans="2:6" x14ac:dyDescent="0.25">
      <c r="B585" s="1"/>
      <c r="C585" s="1"/>
      <c r="D585" s="1"/>
      <c r="E585" s="1"/>
      <c r="F585" s="1"/>
    </row>
    <row r="586" spans="2:6" x14ac:dyDescent="0.25">
      <c r="B586" s="1"/>
      <c r="C586" s="1"/>
      <c r="D586" s="1"/>
      <c r="E586" s="1"/>
      <c r="F586" s="1"/>
    </row>
    <row r="587" spans="2:6" x14ac:dyDescent="0.25">
      <c r="B587" s="1"/>
      <c r="C587" s="1"/>
      <c r="D587" s="1"/>
      <c r="E587" s="1"/>
      <c r="F587" s="1"/>
    </row>
    <row r="588" spans="2:6" x14ac:dyDescent="0.25">
      <c r="B588" s="1"/>
      <c r="C588" s="1"/>
      <c r="D588" s="1"/>
      <c r="E588" s="1"/>
      <c r="F588" s="1"/>
    </row>
    <row r="589" spans="2:6" x14ac:dyDescent="0.25">
      <c r="B589" s="1"/>
      <c r="C589" s="1"/>
      <c r="D589" s="1"/>
      <c r="E589" s="1"/>
      <c r="F589" s="1"/>
    </row>
    <row r="590" spans="2:6" x14ac:dyDescent="0.25">
      <c r="B590" s="1"/>
      <c r="C590" s="1"/>
      <c r="D590" s="1"/>
      <c r="E590" s="1"/>
      <c r="F590" s="1"/>
    </row>
    <row r="591" spans="2:6" x14ac:dyDescent="0.25">
      <c r="B591" s="1"/>
      <c r="C591" s="1"/>
      <c r="D591" s="1"/>
      <c r="E591" s="1"/>
      <c r="F591" s="1"/>
    </row>
    <row r="592" spans="2:6" x14ac:dyDescent="0.25">
      <c r="B592" s="1"/>
      <c r="C592" s="1"/>
      <c r="D592" s="1"/>
      <c r="E592" s="1"/>
      <c r="F592" s="1"/>
    </row>
    <row r="593" spans="2:6" x14ac:dyDescent="0.25">
      <c r="B593" s="1"/>
      <c r="C593" s="1"/>
      <c r="D593" s="1"/>
      <c r="E593" s="1"/>
      <c r="F593" s="1"/>
    </row>
    <row r="594" spans="2:6" x14ac:dyDescent="0.25">
      <c r="B594" s="1"/>
      <c r="C594" s="1"/>
      <c r="D594" s="1"/>
      <c r="E594" s="1"/>
      <c r="F594" s="1"/>
    </row>
    <row r="595" spans="2:6" x14ac:dyDescent="0.25">
      <c r="B595" s="1"/>
      <c r="C595" s="1"/>
      <c r="D595" s="1"/>
      <c r="E595" s="1"/>
      <c r="F595" s="1"/>
    </row>
    <row r="596" spans="2:6" x14ac:dyDescent="0.25">
      <c r="B596" s="1"/>
      <c r="C596" s="1"/>
      <c r="D596" s="1"/>
      <c r="E596" s="1"/>
      <c r="F596" s="1"/>
    </row>
    <row r="597" spans="2:6" x14ac:dyDescent="0.25">
      <c r="B597" s="1"/>
      <c r="C597" s="1"/>
      <c r="D597" s="1"/>
      <c r="E597" s="1"/>
      <c r="F597" s="1"/>
    </row>
    <row r="598" spans="2:6" x14ac:dyDescent="0.25">
      <c r="B598" s="1"/>
      <c r="C598" s="1"/>
      <c r="D598" s="1"/>
      <c r="E598" s="1"/>
      <c r="F598" s="1"/>
    </row>
    <row r="599" spans="2:6" x14ac:dyDescent="0.25">
      <c r="B599" s="1"/>
      <c r="C599" s="1"/>
      <c r="D599" s="1"/>
      <c r="E599" s="1"/>
      <c r="F599" s="1"/>
    </row>
    <row r="600" spans="2:6" x14ac:dyDescent="0.25">
      <c r="B600" s="1"/>
      <c r="C600" s="1"/>
      <c r="D600" s="1"/>
      <c r="E600" s="1"/>
      <c r="F600" s="1"/>
    </row>
    <row r="601" spans="2:6" x14ac:dyDescent="0.25">
      <c r="B601" s="1"/>
      <c r="C601" s="1"/>
      <c r="D601" s="1"/>
      <c r="E601" s="1"/>
      <c r="F601" s="1"/>
    </row>
    <row r="602" spans="2:6" x14ac:dyDescent="0.25">
      <c r="B602" s="1"/>
      <c r="C602" s="1"/>
      <c r="D602" s="1"/>
      <c r="E602" s="1"/>
      <c r="F602" s="1"/>
    </row>
    <row r="603" spans="2:6" x14ac:dyDescent="0.25">
      <c r="B603" s="1"/>
      <c r="C603" s="1"/>
      <c r="D603" s="1"/>
      <c r="E603" s="1"/>
      <c r="F603" s="1"/>
    </row>
    <row r="604" spans="2:6" x14ac:dyDescent="0.25">
      <c r="B604" s="1"/>
      <c r="C604" s="1"/>
      <c r="D604" s="1"/>
      <c r="E604" s="1"/>
      <c r="F604" s="1"/>
    </row>
    <row r="605" spans="2:6" x14ac:dyDescent="0.25">
      <c r="B605" s="1"/>
      <c r="C605" s="1"/>
      <c r="D605" s="1"/>
      <c r="E605" s="1"/>
      <c r="F605" s="1"/>
    </row>
    <row r="606" spans="2:6" x14ac:dyDescent="0.25">
      <c r="B606" s="1"/>
      <c r="C606" s="1"/>
      <c r="D606" s="1"/>
      <c r="E606" s="1"/>
      <c r="F606" s="1"/>
    </row>
    <row r="607" spans="2:6" x14ac:dyDescent="0.25">
      <c r="B607" s="1"/>
      <c r="C607" s="1"/>
      <c r="D607" s="1"/>
      <c r="E607" s="1"/>
      <c r="F607" s="1"/>
    </row>
    <row r="608" spans="2:6" x14ac:dyDescent="0.25">
      <c r="B608" s="1"/>
      <c r="C608" s="1"/>
      <c r="D608" s="1"/>
      <c r="E608" s="1"/>
      <c r="F608" s="1"/>
    </row>
    <row r="609" spans="2:6" x14ac:dyDescent="0.25">
      <c r="B609" s="1"/>
      <c r="C609" s="1"/>
      <c r="D609" s="1"/>
      <c r="E609" s="1"/>
      <c r="F609" s="1"/>
    </row>
    <row r="610" spans="2:6" x14ac:dyDescent="0.25">
      <c r="B610" s="1"/>
      <c r="C610" s="1"/>
      <c r="D610" s="1"/>
      <c r="E610" s="1"/>
      <c r="F610" s="1"/>
    </row>
    <row r="611" spans="2:6" x14ac:dyDescent="0.25">
      <c r="B611" s="1"/>
      <c r="C611" s="1"/>
      <c r="D611" s="1"/>
      <c r="E611" s="1"/>
      <c r="F611" s="1"/>
    </row>
    <row r="612" spans="2:6" x14ac:dyDescent="0.25">
      <c r="B612" s="1"/>
      <c r="C612" s="1"/>
      <c r="D612" s="1"/>
      <c r="E612" s="1"/>
      <c r="F612" s="1"/>
    </row>
    <row r="613" spans="2:6" x14ac:dyDescent="0.25">
      <c r="B613" s="1"/>
      <c r="C613" s="1"/>
      <c r="D613" s="1"/>
      <c r="E613" s="1"/>
      <c r="F613" s="1"/>
    </row>
    <row r="614" spans="2:6" x14ac:dyDescent="0.25">
      <c r="B614" s="1"/>
      <c r="C614" s="1"/>
      <c r="D614" s="1"/>
      <c r="E614" s="1"/>
      <c r="F614" s="1"/>
    </row>
    <row r="615" spans="2:6" x14ac:dyDescent="0.25">
      <c r="B615" s="1"/>
      <c r="C615" s="1"/>
      <c r="D615" s="1"/>
      <c r="E615" s="1"/>
      <c r="F615" s="1"/>
    </row>
    <row r="616" spans="2:6" x14ac:dyDescent="0.25">
      <c r="B616" s="1"/>
      <c r="C616" s="1"/>
      <c r="D616" s="1"/>
      <c r="E616" s="1"/>
      <c r="F616" s="1"/>
    </row>
    <row r="617" spans="2:6" x14ac:dyDescent="0.25">
      <c r="B617" s="1"/>
      <c r="C617" s="1"/>
      <c r="D617" s="1"/>
      <c r="E617" s="1"/>
      <c r="F617" s="1"/>
    </row>
    <row r="618" spans="2:6" x14ac:dyDescent="0.25">
      <c r="B618" s="1"/>
      <c r="C618" s="1"/>
      <c r="D618" s="1"/>
      <c r="E618" s="1"/>
      <c r="F618" s="1"/>
    </row>
    <row r="619" spans="2:6" x14ac:dyDescent="0.25">
      <c r="B619" s="1"/>
      <c r="C619" s="1"/>
      <c r="D619" s="1"/>
      <c r="E619" s="1"/>
      <c r="F619" s="1"/>
    </row>
    <row r="620" spans="2:6" x14ac:dyDescent="0.25">
      <c r="B620" s="1"/>
      <c r="C620" s="1"/>
      <c r="D620" s="1"/>
      <c r="E620" s="1"/>
      <c r="F620" s="1"/>
    </row>
    <row r="621" spans="2:6" x14ac:dyDescent="0.25">
      <c r="B621" s="1"/>
      <c r="C621" s="1"/>
      <c r="D621" s="1"/>
      <c r="E621" s="1"/>
      <c r="F621" s="1"/>
    </row>
    <row r="622" spans="2:6" x14ac:dyDescent="0.25">
      <c r="B622" s="1"/>
      <c r="C622" s="1"/>
      <c r="D622" s="1"/>
      <c r="E622" s="1"/>
      <c r="F622" s="1"/>
    </row>
    <row r="623" spans="2:6" x14ac:dyDescent="0.25">
      <c r="B623" s="1"/>
      <c r="C623" s="1"/>
      <c r="D623" s="1"/>
      <c r="E623" s="1"/>
      <c r="F623" s="1"/>
    </row>
    <row r="624" spans="2:6" x14ac:dyDescent="0.25">
      <c r="B624" s="1"/>
      <c r="C624" s="1"/>
      <c r="D624" s="1"/>
      <c r="E624" s="1"/>
      <c r="F624" s="1"/>
    </row>
    <row r="625" spans="2:6" x14ac:dyDescent="0.25">
      <c r="B625" s="1"/>
      <c r="C625" s="1"/>
      <c r="D625" s="1"/>
      <c r="E625" s="1"/>
      <c r="F625" s="1"/>
    </row>
    <row r="626" spans="2:6" x14ac:dyDescent="0.25">
      <c r="B626" s="1"/>
      <c r="C626" s="1"/>
      <c r="D626" s="1"/>
      <c r="E626" s="1"/>
      <c r="F626" s="1"/>
    </row>
    <row r="627" spans="2:6" x14ac:dyDescent="0.25">
      <c r="B627" s="1"/>
      <c r="C627" s="1"/>
      <c r="D627" s="1"/>
      <c r="E627" s="1"/>
      <c r="F627" s="1"/>
    </row>
    <row r="628" spans="2:6" x14ac:dyDescent="0.25">
      <c r="B628" s="1"/>
      <c r="C628" s="1"/>
      <c r="D628" s="1"/>
      <c r="E628" s="1"/>
      <c r="F628" s="1"/>
    </row>
    <row r="629" spans="2:6" x14ac:dyDescent="0.25">
      <c r="B629" s="1"/>
      <c r="C629" s="1"/>
      <c r="D629" s="1"/>
      <c r="E629" s="1"/>
      <c r="F629" s="1"/>
    </row>
    <row r="630" spans="2:6" x14ac:dyDescent="0.25">
      <c r="B630" s="1"/>
      <c r="C630" s="1"/>
      <c r="D630" s="1"/>
      <c r="E630" s="1"/>
      <c r="F630" s="1"/>
    </row>
    <row r="631" spans="2:6" x14ac:dyDescent="0.25">
      <c r="B631" s="1"/>
      <c r="C631" s="1"/>
      <c r="D631" s="1"/>
      <c r="E631" s="1"/>
      <c r="F631" s="1"/>
    </row>
    <row r="632" spans="2:6" x14ac:dyDescent="0.25">
      <c r="B632" s="1"/>
      <c r="C632" s="1"/>
      <c r="D632" s="1"/>
      <c r="E632" s="1"/>
      <c r="F632" s="1"/>
    </row>
    <row r="633" spans="2:6" x14ac:dyDescent="0.25">
      <c r="B633" s="1"/>
      <c r="C633" s="1"/>
      <c r="D633" s="1"/>
      <c r="E633" s="1"/>
      <c r="F633" s="1"/>
    </row>
    <row r="634" spans="2:6" x14ac:dyDescent="0.25">
      <c r="B634" s="1"/>
      <c r="C634" s="1"/>
      <c r="D634" s="1"/>
      <c r="E634" s="1"/>
      <c r="F634" s="1"/>
    </row>
    <row r="635" spans="2:6" x14ac:dyDescent="0.25">
      <c r="B635" s="1"/>
      <c r="C635" s="1"/>
      <c r="D635" s="1"/>
      <c r="E635" s="1"/>
      <c r="F635" s="1"/>
    </row>
    <row r="636" spans="2:6" x14ac:dyDescent="0.25">
      <c r="B636" s="1"/>
      <c r="C636" s="1"/>
      <c r="D636" s="1"/>
      <c r="E636" s="1"/>
      <c r="F636" s="1"/>
    </row>
    <row r="637" spans="2:6" x14ac:dyDescent="0.25">
      <c r="B637" s="1"/>
      <c r="C637" s="1"/>
      <c r="D637" s="1"/>
      <c r="E637" s="1"/>
      <c r="F637" s="1"/>
    </row>
    <row r="638" spans="2:6" x14ac:dyDescent="0.25">
      <c r="B638" s="1"/>
      <c r="C638" s="1"/>
      <c r="D638" s="1"/>
      <c r="E638" s="1"/>
      <c r="F638" s="1"/>
    </row>
    <row r="639" spans="2:6" x14ac:dyDescent="0.25">
      <c r="B639" s="1"/>
      <c r="C639" s="1"/>
      <c r="D639" s="1"/>
      <c r="E639" s="1"/>
      <c r="F639" s="1"/>
    </row>
    <row r="640" spans="2:6" x14ac:dyDescent="0.25">
      <c r="B640" s="1"/>
      <c r="C640" s="1"/>
      <c r="D640" s="1"/>
      <c r="E640" s="1"/>
      <c r="F640" s="1"/>
    </row>
    <row r="641" spans="2:6" x14ac:dyDescent="0.25">
      <c r="B641" s="1"/>
      <c r="C641" s="1"/>
      <c r="D641" s="1"/>
      <c r="E641" s="1"/>
      <c r="F641" s="1"/>
    </row>
    <row r="642" spans="2:6" x14ac:dyDescent="0.25">
      <c r="B642" s="1"/>
      <c r="C642" s="1"/>
      <c r="D642" s="1"/>
      <c r="E642" s="1"/>
      <c r="F642" s="1"/>
    </row>
    <row r="643" spans="2:6" x14ac:dyDescent="0.25">
      <c r="B643" s="1"/>
      <c r="C643" s="1"/>
      <c r="D643" s="1"/>
      <c r="E643" s="1"/>
      <c r="F643" s="1"/>
    </row>
    <row r="644" spans="2:6" x14ac:dyDescent="0.25">
      <c r="B644" s="1"/>
      <c r="C644" s="1"/>
      <c r="D644" s="1"/>
      <c r="E644" s="1"/>
      <c r="F644" s="1"/>
    </row>
    <row r="645" spans="2:6" x14ac:dyDescent="0.25">
      <c r="B645" s="1"/>
      <c r="C645" s="1"/>
      <c r="D645" s="1"/>
      <c r="E645" s="1"/>
      <c r="F645" s="1"/>
    </row>
    <row r="646" spans="2:6" x14ac:dyDescent="0.25">
      <c r="B646" s="1"/>
      <c r="C646" s="1"/>
      <c r="D646" s="1"/>
      <c r="E646" s="1"/>
      <c r="F646" s="1"/>
    </row>
    <row r="647" spans="2:6" x14ac:dyDescent="0.25">
      <c r="B647" s="1"/>
      <c r="C647" s="1"/>
      <c r="D647" s="1"/>
      <c r="E647" s="1"/>
      <c r="F647" s="1"/>
    </row>
    <row r="648" spans="2:6" x14ac:dyDescent="0.25">
      <c r="B648" s="1"/>
      <c r="C648" s="1"/>
      <c r="D648" s="1"/>
      <c r="E648" s="1"/>
      <c r="F648" s="1"/>
    </row>
    <row r="649" spans="2:6" x14ac:dyDescent="0.25">
      <c r="B649" s="1"/>
      <c r="C649" s="1"/>
      <c r="D649" s="1"/>
      <c r="E649" s="1"/>
      <c r="F649" s="1"/>
    </row>
    <row r="650" spans="2:6" x14ac:dyDescent="0.25">
      <c r="B650" s="1"/>
      <c r="C650" s="1"/>
      <c r="D650" s="1"/>
      <c r="E650" s="1"/>
      <c r="F650" s="1"/>
    </row>
    <row r="651" spans="2:6" x14ac:dyDescent="0.25">
      <c r="B651" s="1"/>
      <c r="C651" s="1"/>
      <c r="D651" s="1"/>
      <c r="E651" s="1"/>
      <c r="F651" s="1"/>
    </row>
    <row r="652" spans="2:6" x14ac:dyDescent="0.25">
      <c r="B652" s="1"/>
      <c r="C652" s="1"/>
      <c r="D652" s="1"/>
      <c r="E652" s="1"/>
      <c r="F652" s="1"/>
    </row>
    <row r="653" spans="2:6" x14ac:dyDescent="0.25">
      <c r="B653" s="1"/>
      <c r="C653" s="1"/>
      <c r="D653" s="1"/>
      <c r="E653" s="1"/>
      <c r="F653" s="1"/>
    </row>
    <row r="654" spans="2:6" x14ac:dyDescent="0.25">
      <c r="B654" s="1"/>
      <c r="C654" s="1"/>
      <c r="D654" s="1"/>
      <c r="E654" s="1"/>
      <c r="F654" s="1"/>
    </row>
    <row r="655" spans="2:6" x14ac:dyDescent="0.25">
      <c r="B655" s="1"/>
      <c r="C655" s="1"/>
      <c r="D655" s="1"/>
      <c r="E655" s="1"/>
      <c r="F655" s="1"/>
    </row>
    <row r="656" spans="2:6" x14ac:dyDescent="0.25">
      <c r="B656" s="1"/>
      <c r="C656" s="1"/>
      <c r="D656" s="1"/>
      <c r="E656" s="1"/>
      <c r="F656" s="1"/>
    </row>
    <row r="657" spans="2:6" x14ac:dyDescent="0.25">
      <c r="B657" s="1"/>
      <c r="C657" s="1"/>
      <c r="D657" s="1"/>
      <c r="E657" s="1"/>
      <c r="F657" s="1"/>
    </row>
    <row r="658" spans="2:6" x14ac:dyDescent="0.25">
      <c r="B658" s="1"/>
      <c r="C658" s="1"/>
      <c r="D658" s="1"/>
      <c r="E658" s="1"/>
      <c r="F658" s="1"/>
    </row>
    <row r="659" spans="2:6" x14ac:dyDescent="0.25">
      <c r="B659" s="1"/>
      <c r="C659" s="1"/>
      <c r="D659" s="1"/>
      <c r="E659" s="1"/>
      <c r="F659" s="1"/>
    </row>
    <row r="660" spans="2:6" x14ac:dyDescent="0.25">
      <c r="B660" s="1"/>
      <c r="C660" s="1"/>
      <c r="D660" s="1"/>
      <c r="E660" s="1"/>
      <c r="F660" s="1"/>
    </row>
    <row r="661" spans="2:6" x14ac:dyDescent="0.25">
      <c r="B661" s="1"/>
      <c r="C661" s="1"/>
      <c r="D661" s="1"/>
      <c r="E661" s="1"/>
      <c r="F661" s="1"/>
    </row>
    <row r="662" spans="2:6" x14ac:dyDescent="0.25">
      <c r="B662" s="1"/>
      <c r="C662" s="1"/>
      <c r="D662" s="1"/>
      <c r="E662" s="1"/>
      <c r="F662" s="1"/>
    </row>
    <row r="663" spans="2:6" x14ac:dyDescent="0.25">
      <c r="B663" s="1"/>
      <c r="C663" s="1"/>
      <c r="D663" s="1"/>
      <c r="E663" s="1"/>
      <c r="F663" s="1"/>
    </row>
    <row r="664" spans="2:6" x14ac:dyDescent="0.25">
      <c r="B664" s="1"/>
      <c r="C664" s="1"/>
      <c r="D664" s="1"/>
      <c r="E664" s="1"/>
      <c r="F664" s="1"/>
    </row>
    <row r="665" spans="2:6" x14ac:dyDescent="0.25">
      <c r="B665" s="1"/>
      <c r="C665" s="1"/>
      <c r="D665" s="1"/>
      <c r="E665" s="1"/>
      <c r="F665" s="1"/>
    </row>
    <row r="666" spans="2:6" x14ac:dyDescent="0.25">
      <c r="B666" s="1"/>
      <c r="C666" s="1"/>
      <c r="D666" s="1"/>
      <c r="E666" s="1"/>
      <c r="F666" s="1"/>
    </row>
    <row r="667" spans="2:6" x14ac:dyDescent="0.25">
      <c r="B667" s="1"/>
      <c r="C667" s="1"/>
      <c r="D667" s="1"/>
      <c r="E667" s="1"/>
      <c r="F667" s="1"/>
    </row>
    <row r="668" spans="2:6" x14ac:dyDescent="0.25">
      <c r="B668" s="1"/>
      <c r="C668" s="1"/>
      <c r="D668" s="1"/>
      <c r="E668" s="1"/>
      <c r="F668" s="1"/>
    </row>
    <row r="669" spans="2:6" x14ac:dyDescent="0.25">
      <c r="B669" s="1"/>
      <c r="C669" s="1"/>
      <c r="D669" s="1"/>
      <c r="E669" s="1"/>
      <c r="F669" s="1"/>
    </row>
    <row r="670" spans="2:6" x14ac:dyDescent="0.25">
      <c r="B670" s="1"/>
      <c r="C670" s="1"/>
      <c r="D670" s="1"/>
      <c r="E670" s="1"/>
      <c r="F670" s="1"/>
    </row>
    <row r="671" spans="2:6" x14ac:dyDescent="0.25">
      <c r="B671" s="1"/>
      <c r="C671" s="1"/>
      <c r="D671" s="1"/>
      <c r="E671" s="1"/>
      <c r="F671" s="1"/>
    </row>
    <row r="672" spans="2:6" x14ac:dyDescent="0.25">
      <c r="B672" s="1"/>
      <c r="C672" s="1"/>
      <c r="D672" s="1"/>
      <c r="E672" s="1"/>
      <c r="F672" s="1"/>
    </row>
    <row r="673" spans="2:6" x14ac:dyDescent="0.25">
      <c r="B673" s="1"/>
      <c r="C673" s="1"/>
      <c r="D673" s="1"/>
      <c r="E673" s="1"/>
      <c r="F673" s="1"/>
    </row>
    <row r="674" spans="2:6" x14ac:dyDescent="0.25">
      <c r="B674" s="1"/>
      <c r="C674" s="1"/>
      <c r="D674" s="1"/>
      <c r="E674" s="1"/>
      <c r="F674" s="1"/>
    </row>
    <row r="675" spans="2:6" x14ac:dyDescent="0.25">
      <c r="B675" s="1"/>
      <c r="C675" s="1"/>
      <c r="D675" s="1"/>
      <c r="E675" s="1"/>
      <c r="F675" s="1"/>
    </row>
    <row r="676" spans="2:6" x14ac:dyDescent="0.25">
      <c r="B676" s="1"/>
      <c r="C676" s="1"/>
      <c r="D676" s="1"/>
      <c r="E676" s="1"/>
      <c r="F676" s="1"/>
    </row>
    <row r="677" spans="2:6" x14ac:dyDescent="0.25">
      <c r="B677" s="1"/>
      <c r="C677" s="1"/>
      <c r="D677" s="1"/>
      <c r="E677" s="1"/>
      <c r="F677" s="1"/>
    </row>
    <row r="678" spans="2:6" x14ac:dyDescent="0.25">
      <c r="B678" s="1"/>
      <c r="C678" s="1"/>
      <c r="D678" s="1"/>
      <c r="E678" s="1"/>
      <c r="F678" s="1"/>
    </row>
    <row r="679" spans="2:6" x14ac:dyDescent="0.25">
      <c r="B679" s="1"/>
      <c r="C679" s="1"/>
      <c r="D679" s="1"/>
      <c r="E679" s="1"/>
      <c r="F679" s="1"/>
    </row>
    <row r="680" spans="2:6" x14ac:dyDescent="0.25">
      <c r="B680" s="1"/>
      <c r="C680" s="1"/>
      <c r="D680" s="1"/>
      <c r="E680" s="1"/>
      <c r="F680" s="1"/>
    </row>
    <row r="681" spans="2:6" x14ac:dyDescent="0.25">
      <c r="B681" s="1"/>
      <c r="C681" s="1"/>
      <c r="D681" s="1"/>
      <c r="E681" s="1"/>
      <c r="F681" s="1"/>
    </row>
    <row r="682" spans="2:6" x14ac:dyDescent="0.25">
      <c r="B682" s="1"/>
      <c r="C682" s="1"/>
      <c r="D682" s="1"/>
      <c r="E682" s="1"/>
      <c r="F682" s="1"/>
    </row>
    <row r="683" spans="2:6" x14ac:dyDescent="0.25">
      <c r="B683" s="1"/>
      <c r="C683" s="1"/>
      <c r="D683" s="1"/>
      <c r="E683" s="1"/>
      <c r="F683" s="1"/>
    </row>
    <row r="684" spans="2:6" x14ac:dyDescent="0.25">
      <c r="B684" s="1"/>
      <c r="C684" s="1"/>
      <c r="D684" s="1"/>
      <c r="E684" s="1"/>
      <c r="F684" s="1"/>
    </row>
    <row r="685" spans="2:6" x14ac:dyDescent="0.25">
      <c r="B685" s="1"/>
      <c r="C685" s="1"/>
      <c r="D685" s="1"/>
      <c r="E685" s="1"/>
      <c r="F685" s="1"/>
    </row>
    <row r="686" spans="2:6" x14ac:dyDescent="0.25">
      <c r="B686" s="1"/>
      <c r="C686" s="1"/>
      <c r="D686" s="1"/>
      <c r="E686" s="1"/>
      <c r="F686" s="1"/>
    </row>
    <row r="687" spans="2:6" x14ac:dyDescent="0.25">
      <c r="B687" s="1"/>
      <c r="C687" s="1"/>
      <c r="D687" s="1"/>
      <c r="E687" s="1"/>
      <c r="F687" s="1"/>
    </row>
    <row r="688" spans="2:6" x14ac:dyDescent="0.25">
      <c r="B688" s="1"/>
      <c r="C688" s="1"/>
      <c r="D688" s="1"/>
      <c r="E688" s="1"/>
      <c r="F688" s="1"/>
    </row>
    <row r="689" spans="2:6" x14ac:dyDescent="0.25">
      <c r="B689" s="1"/>
      <c r="C689" s="1"/>
      <c r="D689" s="1"/>
      <c r="E689" s="1"/>
      <c r="F689" s="1"/>
    </row>
    <row r="690" spans="2:6" x14ac:dyDescent="0.25">
      <c r="B690" s="1"/>
      <c r="C690" s="1"/>
      <c r="D690" s="1"/>
      <c r="E690" s="1"/>
      <c r="F690" s="1"/>
    </row>
    <row r="691" spans="2:6" x14ac:dyDescent="0.25">
      <c r="B691" s="1"/>
      <c r="C691" s="1"/>
      <c r="D691" s="1"/>
      <c r="E691" s="1"/>
      <c r="F691" s="1"/>
    </row>
    <row r="692" spans="2:6" x14ac:dyDescent="0.25">
      <c r="B692" s="1"/>
      <c r="C692" s="1"/>
      <c r="D692" s="1"/>
      <c r="E692" s="1"/>
      <c r="F692" s="1"/>
    </row>
    <row r="693" spans="2:6" x14ac:dyDescent="0.25">
      <c r="B693" s="1"/>
      <c r="C693" s="1"/>
      <c r="D693" s="1"/>
      <c r="E693" s="1"/>
      <c r="F693" s="1"/>
    </row>
    <row r="694" spans="2:6" x14ac:dyDescent="0.25">
      <c r="B694" s="1"/>
      <c r="C694" s="1"/>
      <c r="D694" s="1"/>
      <c r="E694" s="1"/>
      <c r="F694" s="1"/>
    </row>
    <row r="695" spans="2:6" x14ac:dyDescent="0.25">
      <c r="B695" s="1"/>
      <c r="C695" s="1"/>
      <c r="D695" s="1"/>
      <c r="E695" s="1"/>
      <c r="F695" s="1"/>
    </row>
    <row r="696" spans="2:6" x14ac:dyDescent="0.25">
      <c r="B696" s="1"/>
      <c r="C696" s="1"/>
      <c r="D696" s="1"/>
      <c r="E696" s="1"/>
      <c r="F696" s="1"/>
    </row>
    <row r="697" spans="2:6" x14ac:dyDescent="0.25">
      <c r="B697" s="1"/>
      <c r="C697" s="1"/>
      <c r="D697" s="1"/>
      <c r="E697" s="1"/>
      <c r="F697" s="1"/>
    </row>
    <row r="698" spans="2:6" x14ac:dyDescent="0.25">
      <c r="B698" s="1"/>
      <c r="C698" s="1"/>
      <c r="D698" s="1"/>
      <c r="E698" s="1"/>
      <c r="F698" s="1"/>
    </row>
    <row r="699" spans="2:6" x14ac:dyDescent="0.25">
      <c r="B699" s="1"/>
      <c r="C699" s="1"/>
      <c r="D699" s="1"/>
      <c r="E699" s="1"/>
      <c r="F699" s="1"/>
    </row>
    <row r="700" spans="2:6" x14ac:dyDescent="0.25">
      <c r="B700" s="1"/>
      <c r="C700" s="1"/>
      <c r="D700" s="1"/>
      <c r="E700" s="1"/>
      <c r="F700" s="1"/>
    </row>
    <row r="701" spans="2:6" x14ac:dyDescent="0.25">
      <c r="B701" s="1"/>
      <c r="C701" s="1"/>
      <c r="D701" s="1"/>
      <c r="E701" s="1"/>
      <c r="F701" s="1"/>
    </row>
    <row r="702" spans="2:6" x14ac:dyDescent="0.25">
      <c r="B702" s="1"/>
      <c r="C702" s="1"/>
      <c r="D702" s="1"/>
      <c r="E702" s="1"/>
      <c r="F702" s="1"/>
    </row>
    <row r="703" spans="2:6" x14ac:dyDescent="0.25">
      <c r="B703" s="1"/>
      <c r="C703" s="1"/>
      <c r="D703" s="1"/>
      <c r="E703" s="1"/>
      <c r="F703" s="1"/>
    </row>
    <row r="704" spans="2:6" x14ac:dyDescent="0.25">
      <c r="B704" s="1"/>
      <c r="C704" s="1"/>
      <c r="D704" s="1"/>
      <c r="E704" s="1"/>
      <c r="F704" s="1"/>
    </row>
    <row r="705" spans="2:6" x14ac:dyDescent="0.25">
      <c r="B705" s="1"/>
      <c r="C705" s="1"/>
      <c r="D705" s="1"/>
      <c r="E705" s="1"/>
      <c r="F705" s="1"/>
    </row>
    <row r="706" spans="2:6" x14ac:dyDescent="0.25">
      <c r="B706" s="1"/>
      <c r="C706" s="1"/>
      <c r="D706" s="1"/>
      <c r="E706" s="1"/>
      <c r="F706" s="1"/>
    </row>
    <row r="707" spans="2:6" x14ac:dyDescent="0.25">
      <c r="B707" s="1"/>
      <c r="C707" s="1"/>
      <c r="D707" s="1"/>
      <c r="E707" s="1"/>
      <c r="F707" s="1"/>
    </row>
    <row r="708" spans="2:6" x14ac:dyDescent="0.25">
      <c r="B708" s="1"/>
      <c r="C708" s="1"/>
      <c r="D708" s="1"/>
      <c r="E708" s="1"/>
      <c r="F708" s="1"/>
    </row>
    <row r="709" spans="2:6" x14ac:dyDescent="0.25">
      <c r="B709" s="1"/>
      <c r="C709" s="1"/>
      <c r="D709" s="1"/>
      <c r="E709" s="1"/>
      <c r="F709" s="1"/>
    </row>
    <row r="710" spans="2:6" x14ac:dyDescent="0.25">
      <c r="B710" s="1"/>
      <c r="C710" s="1"/>
      <c r="D710" s="1"/>
      <c r="E710" s="1"/>
      <c r="F710" s="1"/>
    </row>
    <row r="711" spans="2:6" x14ac:dyDescent="0.25">
      <c r="B711" s="1"/>
      <c r="C711" s="1"/>
      <c r="D711" s="1"/>
      <c r="E711" s="1"/>
      <c r="F711" s="1"/>
    </row>
    <row r="712" spans="2:6" x14ac:dyDescent="0.25">
      <c r="B712" s="1"/>
      <c r="C712" s="1"/>
      <c r="D712" s="1"/>
      <c r="E712" s="1"/>
      <c r="F712" s="1"/>
    </row>
    <row r="713" spans="2:6" x14ac:dyDescent="0.25">
      <c r="B713" s="1"/>
      <c r="C713" s="1"/>
      <c r="D713" s="1"/>
      <c r="E713" s="1"/>
      <c r="F713" s="1"/>
    </row>
    <row r="714" spans="2:6" x14ac:dyDescent="0.25">
      <c r="B714" s="1"/>
      <c r="C714" s="1"/>
      <c r="D714" s="1"/>
      <c r="E714" s="1"/>
      <c r="F714" s="1"/>
    </row>
    <row r="715" spans="2:6" x14ac:dyDescent="0.25">
      <c r="B715" s="1"/>
      <c r="C715" s="1"/>
      <c r="D715" s="1"/>
      <c r="E715" s="1"/>
      <c r="F715" s="1"/>
    </row>
    <row r="716" spans="2:6" x14ac:dyDescent="0.25">
      <c r="B716" s="1"/>
      <c r="C716" s="1"/>
      <c r="D716" s="1"/>
      <c r="E716" s="1"/>
      <c r="F716" s="1"/>
    </row>
    <row r="717" spans="2:6" x14ac:dyDescent="0.25">
      <c r="B717" s="1"/>
      <c r="C717" s="1"/>
      <c r="D717" s="1"/>
      <c r="E717" s="1"/>
      <c r="F717" s="1"/>
    </row>
    <row r="718" spans="2:6" x14ac:dyDescent="0.25">
      <c r="B718" s="1"/>
      <c r="C718" s="1"/>
      <c r="D718" s="1"/>
      <c r="E718" s="1"/>
      <c r="F718" s="1"/>
    </row>
    <row r="719" spans="2:6" x14ac:dyDescent="0.25">
      <c r="B719" s="1"/>
      <c r="C719" s="1"/>
      <c r="D719" s="1"/>
      <c r="E719" s="1"/>
      <c r="F719" s="1"/>
    </row>
    <row r="720" spans="2:6" x14ac:dyDescent="0.25">
      <c r="B720" s="1"/>
      <c r="C720" s="1"/>
      <c r="D720" s="1"/>
      <c r="E720" s="1"/>
      <c r="F720" s="1"/>
    </row>
    <row r="721" spans="2:6" x14ac:dyDescent="0.25">
      <c r="B721" s="1"/>
      <c r="C721" s="1"/>
      <c r="D721" s="1"/>
      <c r="E721" s="1"/>
      <c r="F721" s="1"/>
    </row>
    <row r="722" spans="2:6" x14ac:dyDescent="0.25">
      <c r="B722" s="1"/>
      <c r="C722" s="1"/>
      <c r="D722" s="1"/>
      <c r="E722" s="1"/>
      <c r="F722" s="1"/>
    </row>
    <row r="723" spans="2:6" x14ac:dyDescent="0.25">
      <c r="B723" s="1"/>
      <c r="C723" s="1"/>
      <c r="D723" s="1"/>
      <c r="E723" s="1"/>
      <c r="F723" s="1"/>
    </row>
    <row r="724" spans="2:6" x14ac:dyDescent="0.25">
      <c r="B724" s="1"/>
      <c r="C724" s="1"/>
      <c r="D724" s="1"/>
      <c r="E724" s="1"/>
      <c r="F724" s="1"/>
    </row>
    <row r="725" spans="2:6" x14ac:dyDescent="0.25">
      <c r="B725" s="1"/>
      <c r="C725" s="1"/>
      <c r="D725" s="1"/>
      <c r="E725" s="1"/>
      <c r="F725" s="1"/>
    </row>
    <row r="726" spans="2:6" x14ac:dyDescent="0.25">
      <c r="B726" s="1"/>
      <c r="C726" s="1"/>
      <c r="D726" s="1"/>
      <c r="E726" s="1"/>
      <c r="F726" s="1"/>
    </row>
    <row r="727" spans="2:6" x14ac:dyDescent="0.25">
      <c r="B727" s="1"/>
      <c r="C727" s="1"/>
      <c r="D727" s="1"/>
      <c r="E727" s="1"/>
      <c r="F727" s="1"/>
    </row>
    <row r="728" spans="2:6" x14ac:dyDescent="0.25">
      <c r="B728" s="1"/>
      <c r="C728" s="1"/>
      <c r="D728" s="1"/>
      <c r="E728" s="1"/>
      <c r="F728" s="1"/>
    </row>
    <row r="729" spans="2:6" x14ac:dyDescent="0.25">
      <c r="B729" s="1"/>
      <c r="C729" s="1"/>
      <c r="D729" s="1"/>
      <c r="E729" s="1"/>
      <c r="F729" s="1"/>
    </row>
    <row r="730" spans="2:6" x14ac:dyDescent="0.25">
      <c r="B730" s="1"/>
      <c r="C730" s="1"/>
      <c r="D730" s="1"/>
      <c r="E730" s="1"/>
      <c r="F730" s="1"/>
    </row>
    <row r="731" spans="2:6" x14ac:dyDescent="0.25">
      <c r="B731" s="1"/>
      <c r="C731" s="1"/>
      <c r="D731" s="1"/>
      <c r="E731" s="1"/>
      <c r="F731" s="1"/>
    </row>
    <row r="732" spans="2:6" x14ac:dyDescent="0.25">
      <c r="B732" s="1"/>
      <c r="C732" s="1"/>
      <c r="D732" s="1"/>
      <c r="E732" s="1"/>
      <c r="F732" s="1"/>
    </row>
    <row r="733" spans="2:6" x14ac:dyDescent="0.25">
      <c r="B733" s="1"/>
      <c r="C733" s="1"/>
      <c r="D733" s="1"/>
      <c r="E733" s="1"/>
      <c r="F733" s="1"/>
    </row>
    <row r="734" spans="2:6" x14ac:dyDescent="0.25">
      <c r="B734" s="1"/>
      <c r="C734" s="1"/>
      <c r="D734" s="1"/>
      <c r="E734" s="1"/>
      <c r="F734" s="1"/>
    </row>
    <row r="735" spans="2:6" x14ac:dyDescent="0.25">
      <c r="B735" s="1"/>
      <c r="C735" s="1"/>
      <c r="D735" s="1"/>
      <c r="E735" s="1"/>
      <c r="F735" s="1"/>
    </row>
    <row r="736" spans="2:6" x14ac:dyDescent="0.25">
      <c r="B736" s="1"/>
      <c r="C736" s="1"/>
      <c r="D736" s="1"/>
      <c r="E736" s="1"/>
      <c r="F736" s="1"/>
    </row>
    <row r="737" spans="2:6" x14ac:dyDescent="0.25">
      <c r="B737" s="1"/>
      <c r="C737" s="1"/>
      <c r="D737" s="1"/>
      <c r="E737" s="1"/>
      <c r="F737" s="1"/>
    </row>
    <row r="738" spans="2:6" x14ac:dyDescent="0.25">
      <c r="B738" s="1"/>
      <c r="C738" s="1"/>
      <c r="D738" s="1"/>
      <c r="E738" s="1"/>
      <c r="F738" s="1"/>
    </row>
    <row r="739" spans="2:6" x14ac:dyDescent="0.25">
      <c r="B739" s="1"/>
      <c r="C739" s="1"/>
      <c r="D739" s="1"/>
      <c r="E739" s="1"/>
      <c r="F739" s="1"/>
    </row>
    <row r="740" spans="2:6" x14ac:dyDescent="0.25">
      <c r="B740" s="1"/>
      <c r="C740" s="1"/>
      <c r="D740" s="1"/>
      <c r="E740" s="1"/>
      <c r="F740" s="1"/>
    </row>
    <row r="741" spans="2:6" x14ac:dyDescent="0.25">
      <c r="B741" s="1"/>
      <c r="C741" s="1"/>
      <c r="D741" s="1"/>
      <c r="E741" s="1"/>
      <c r="F741" s="1"/>
    </row>
    <row r="742" spans="2:6" x14ac:dyDescent="0.25">
      <c r="B742" s="1"/>
      <c r="C742" s="1"/>
      <c r="D742" s="1"/>
      <c r="E742" s="1"/>
      <c r="F742" s="1"/>
    </row>
    <row r="743" spans="2:6" x14ac:dyDescent="0.25">
      <c r="B743" s="1"/>
      <c r="C743" s="1"/>
      <c r="D743" s="1"/>
      <c r="E743" s="1"/>
      <c r="F743" s="1"/>
    </row>
    <row r="744" spans="2:6" x14ac:dyDescent="0.25">
      <c r="B744" s="1"/>
      <c r="C744" s="1"/>
      <c r="D744" s="1"/>
      <c r="E744" s="1"/>
      <c r="F744" s="1"/>
    </row>
    <row r="745" spans="2:6" x14ac:dyDescent="0.25">
      <c r="B745" s="1"/>
      <c r="C745" s="1"/>
      <c r="D745" s="1"/>
      <c r="E745" s="1"/>
      <c r="F745" s="1"/>
    </row>
    <row r="746" spans="2:6" x14ac:dyDescent="0.25">
      <c r="B746" s="1"/>
      <c r="C746" s="1"/>
      <c r="D746" s="1"/>
      <c r="E746" s="1"/>
      <c r="F746" s="1"/>
    </row>
    <row r="747" spans="2:6" x14ac:dyDescent="0.25">
      <c r="B747" s="1"/>
      <c r="C747" s="1"/>
      <c r="D747" s="1"/>
      <c r="E747" s="1"/>
      <c r="F747" s="1"/>
    </row>
    <row r="748" spans="2:6" x14ac:dyDescent="0.25">
      <c r="B748" s="1"/>
      <c r="C748" s="1"/>
      <c r="D748" s="1"/>
      <c r="E748" s="1"/>
      <c r="F748" s="1"/>
    </row>
    <row r="749" spans="2:6" x14ac:dyDescent="0.25">
      <c r="B749" s="1"/>
      <c r="C749" s="1"/>
      <c r="D749" s="1"/>
      <c r="E749" s="1"/>
      <c r="F749" s="1"/>
    </row>
    <row r="750" spans="2:6" x14ac:dyDescent="0.25">
      <c r="B750" s="1"/>
      <c r="C750" s="1"/>
      <c r="D750" s="1"/>
      <c r="E750" s="1"/>
      <c r="F750" s="1"/>
    </row>
    <row r="751" spans="2:6" x14ac:dyDescent="0.25">
      <c r="B751" s="1"/>
      <c r="C751" s="1"/>
      <c r="D751" s="1"/>
      <c r="E751" s="1"/>
      <c r="F751" s="1"/>
    </row>
    <row r="752" spans="2:6" x14ac:dyDescent="0.25">
      <c r="B752" s="1"/>
      <c r="C752" s="1"/>
      <c r="D752" s="1"/>
      <c r="E752" s="1"/>
      <c r="F752" s="1"/>
    </row>
    <row r="753" spans="2:6" x14ac:dyDescent="0.25">
      <c r="B753" s="1"/>
      <c r="C753" s="1"/>
      <c r="D753" s="1"/>
      <c r="E753" s="1"/>
      <c r="F753" s="1"/>
    </row>
    <row r="754" spans="2:6" x14ac:dyDescent="0.25">
      <c r="B754" s="1"/>
      <c r="C754" s="1"/>
      <c r="D754" s="1"/>
      <c r="E754" s="1"/>
      <c r="F754" s="1"/>
    </row>
    <row r="755" spans="2:6" x14ac:dyDescent="0.25">
      <c r="B755" s="1"/>
      <c r="C755" s="1"/>
      <c r="D755" s="1"/>
      <c r="E755" s="1"/>
      <c r="F755" s="1"/>
    </row>
    <row r="756" spans="2:6" x14ac:dyDescent="0.25">
      <c r="B756" s="1"/>
      <c r="C756" s="1"/>
      <c r="D756" s="1"/>
      <c r="E756" s="1"/>
      <c r="F756" s="1"/>
    </row>
    <row r="757" spans="2:6" x14ac:dyDescent="0.25">
      <c r="B757" s="1"/>
      <c r="C757" s="1"/>
      <c r="D757" s="1"/>
      <c r="E757" s="1"/>
      <c r="F757" s="1"/>
    </row>
    <row r="758" spans="2:6" x14ac:dyDescent="0.25">
      <c r="B758" s="1"/>
      <c r="C758" s="1"/>
      <c r="D758" s="1"/>
      <c r="E758" s="1"/>
      <c r="F758" s="1"/>
    </row>
    <row r="759" spans="2:6" x14ac:dyDescent="0.25">
      <c r="B759" s="1"/>
      <c r="C759" s="1"/>
      <c r="D759" s="1"/>
      <c r="E759" s="1"/>
      <c r="F759" s="1"/>
    </row>
    <row r="760" spans="2:6" x14ac:dyDescent="0.25">
      <c r="B760" s="1"/>
      <c r="C760" s="1"/>
      <c r="D760" s="1"/>
      <c r="E760" s="1"/>
      <c r="F760" s="1"/>
    </row>
    <row r="761" spans="2:6" x14ac:dyDescent="0.25">
      <c r="B761" s="1"/>
      <c r="C761" s="1"/>
      <c r="D761" s="1"/>
      <c r="E761" s="1"/>
      <c r="F761" s="1"/>
    </row>
    <row r="762" spans="2:6" x14ac:dyDescent="0.25">
      <c r="B762" s="1"/>
      <c r="C762" s="1"/>
      <c r="D762" s="1"/>
      <c r="E762" s="1"/>
      <c r="F762" s="1"/>
    </row>
    <row r="763" spans="2:6" x14ac:dyDescent="0.25">
      <c r="B763" s="1"/>
      <c r="C763" s="1"/>
      <c r="D763" s="1"/>
      <c r="E763" s="1"/>
      <c r="F763" s="1"/>
    </row>
    <row r="764" spans="2:6" x14ac:dyDescent="0.25">
      <c r="B764" s="1"/>
      <c r="C764" s="1"/>
      <c r="D764" s="1"/>
      <c r="E764" s="1"/>
      <c r="F764" s="1"/>
    </row>
    <row r="765" spans="2:6" x14ac:dyDescent="0.25">
      <c r="B765" s="1"/>
      <c r="C765" s="1"/>
      <c r="D765" s="1"/>
      <c r="E765" s="1"/>
      <c r="F765" s="1"/>
    </row>
    <row r="766" spans="2:6" x14ac:dyDescent="0.25">
      <c r="B766" s="1"/>
      <c r="C766" s="1"/>
      <c r="D766" s="1"/>
      <c r="E766" s="1"/>
      <c r="F766" s="1"/>
    </row>
    <row r="767" spans="2:6" x14ac:dyDescent="0.25">
      <c r="B767" s="1"/>
      <c r="C767" s="1"/>
      <c r="D767" s="1"/>
      <c r="E767" s="1"/>
      <c r="F767" s="1"/>
    </row>
    <row r="768" spans="2:6" x14ac:dyDescent="0.25">
      <c r="B768" s="1"/>
      <c r="C768" s="1"/>
      <c r="D768" s="1"/>
      <c r="E768" s="1"/>
      <c r="F768" s="1"/>
    </row>
    <row r="769" spans="2:6" x14ac:dyDescent="0.25">
      <c r="B769" s="1"/>
      <c r="C769" s="1"/>
      <c r="D769" s="1"/>
      <c r="E769" s="1"/>
      <c r="F769" s="1"/>
    </row>
    <row r="770" spans="2:6" x14ac:dyDescent="0.25">
      <c r="B770" s="1"/>
      <c r="C770" s="1"/>
      <c r="D770" s="1"/>
      <c r="E770" s="1"/>
      <c r="F770" s="1"/>
    </row>
    <row r="771" spans="2:6" x14ac:dyDescent="0.25">
      <c r="B771" s="1"/>
      <c r="C771" s="1"/>
      <c r="D771" s="1"/>
      <c r="E771" s="1"/>
      <c r="F771" s="1"/>
    </row>
    <row r="772" spans="2:6" x14ac:dyDescent="0.25">
      <c r="B772" s="1"/>
      <c r="C772" s="1"/>
      <c r="D772" s="1"/>
      <c r="E772" s="1"/>
      <c r="F772" s="1"/>
    </row>
    <row r="773" spans="2:6" x14ac:dyDescent="0.25">
      <c r="B773" s="1"/>
      <c r="C773" s="1"/>
      <c r="D773" s="1"/>
      <c r="E773" s="1"/>
      <c r="F773" s="1"/>
    </row>
    <row r="774" spans="2:6" x14ac:dyDescent="0.25">
      <c r="B774" s="1"/>
      <c r="C774" s="1"/>
      <c r="D774" s="1"/>
      <c r="E774" s="1"/>
      <c r="F774" s="1"/>
    </row>
    <row r="775" spans="2:6" x14ac:dyDescent="0.25">
      <c r="B775" s="1"/>
      <c r="C775" s="1"/>
      <c r="D775" s="1"/>
      <c r="E775" s="1"/>
      <c r="F775" s="1"/>
    </row>
    <row r="776" spans="2:6" x14ac:dyDescent="0.25">
      <c r="B776" s="1"/>
      <c r="C776" s="1"/>
      <c r="D776" s="1"/>
      <c r="E776" s="1"/>
      <c r="F776" s="1"/>
    </row>
    <row r="777" spans="2:6" x14ac:dyDescent="0.25">
      <c r="B777" s="1"/>
      <c r="C777" s="1"/>
      <c r="D777" s="1"/>
      <c r="E777" s="1"/>
      <c r="F777" s="1"/>
    </row>
    <row r="778" spans="2:6" x14ac:dyDescent="0.25">
      <c r="B778" s="1"/>
      <c r="C778" s="1"/>
      <c r="D778" s="1"/>
      <c r="E778" s="1"/>
      <c r="F778" s="1"/>
    </row>
    <row r="779" spans="2:6" x14ac:dyDescent="0.25">
      <c r="B779" s="1"/>
      <c r="C779" s="1"/>
      <c r="D779" s="1"/>
      <c r="E779" s="1"/>
      <c r="F779" s="1"/>
    </row>
    <row r="780" spans="2:6" x14ac:dyDescent="0.25">
      <c r="B780" s="1"/>
      <c r="C780" s="1"/>
      <c r="D780" s="1"/>
      <c r="E780" s="1"/>
      <c r="F780" s="1"/>
    </row>
    <row r="781" spans="2:6" x14ac:dyDescent="0.25">
      <c r="B781" s="1"/>
      <c r="C781" s="1"/>
      <c r="D781" s="1"/>
      <c r="E781" s="1"/>
      <c r="F781" s="1"/>
    </row>
    <row r="782" spans="2:6" x14ac:dyDescent="0.25">
      <c r="B782" s="1"/>
      <c r="C782" s="1"/>
      <c r="D782" s="1"/>
      <c r="E782" s="1"/>
      <c r="F782" s="1"/>
    </row>
    <row r="783" spans="2:6" x14ac:dyDescent="0.25">
      <c r="B783" s="1"/>
      <c r="C783" s="1"/>
      <c r="D783" s="1"/>
      <c r="E783" s="1"/>
      <c r="F783" s="1"/>
    </row>
    <row r="784" spans="2:6" x14ac:dyDescent="0.25">
      <c r="B784" s="1"/>
      <c r="C784" s="1"/>
      <c r="D784" s="1"/>
      <c r="E784" s="1"/>
      <c r="F784" s="1"/>
    </row>
    <row r="785" spans="2:6" x14ac:dyDescent="0.25">
      <c r="B785" s="1"/>
      <c r="C785" s="1"/>
      <c r="D785" s="1"/>
      <c r="E785" s="1"/>
      <c r="F785" s="1"/>
    </row>
    <row r="786" spans="2:6" x14ac:dyDescent="0.25">
      <c r="B786" s="1"/>
      <c r="C786" s="1"/>
      <c r="D786" s="1"/>
      <c r="E786" s="1"/>
      <c r="F786" s="1"/>
    </row>
    <row r="787" spans="2:6" x14ac:dyDescent="0.25">
      <c r="B787" s="1"/>
      <c r="C787" s="1"/>
      <c r="D787" s="1"/>
      <c r="E787" s="1"/>
      <c r="F787" s="1"/>
    </row>
    <row r="788" spans="2:6" x14ac:dyDescent="0.25">
      <c r="B788" s="1"/>
      <c r="C788" s="1"/>
      <c r="D788" s="1"/>
      <c r="E788" s="1"/>
      <c r="F788" s="1"/>
    </row>
    <row r="789" spans="2:6" x14ac:dyDescent="0.25">
      <c r="B789" s="1"/>
      <c r="C789" s="1"/>
      <c r="D789" s="1"/>
      <c r="E789" s="1"/>
      <c r="F789" s="1"/>
    </row>
    <row r="790" spans="2:6" x14ac:dyDescent="0.25">
      <c r="B790" s="1"/>
      <c r="C790" s="1"/>
      <c r="D790" s="1"/>
      <c r="E790" s="1"/>
      <c r="F790" s="1"/>
    </row>
    <row r="791" spans="2:6" x14ac:dyDescent="0.25">
      <c r="B791" s="1"/>
      <c r="C791" s="1"/>
      <c r="D791" s="1"/>
      <c r="E791" s="1"/>
      <c r="F791" s="1"/>
    </row>
    <row r="792" spans="2:6" x14ac:dyDescent="0.25">
      <c r="B792" s="1"/>
      <c r="C792" s="1"/>
      <c r="D792" s="1"/>
      <c r="E792" s="1"/>
      <c r="F792" s="1"/>
    </row>
    <row r="793" spans="2:6" x14ac:dyDescent="0.25">
      <c r="B793" s="1"/>
      <c r="C793" s="1"/>
      <c r="D793" s="1"/>
      <c r="E793" s="1"/>
      <c r="F793" s="1"/>
    </row>
    <row r="794" spans="2:6" x14ac:dyDescent="0.25">
      <c r="B794" s="1"/>
      <c r="C794" s="1"/>
      <c r="D794" s="1"/>
      <c r="E794" s="1"/>
      <c r="F794" s="1"/>
    </row>
    <row r="795" spans="2:6" x14ac:dyDescent="0.25">
      <c r="B795" s="1"/>
      <c r="C795" s="1"/>
      <c r="D795" s="1"/>
      <c r="E795" s="1"/>
      <c r="F795" s="1"/>
    </row>
    <row r="796" spans="2:6" x14ac:dyDescent="0.25">
      <c r="B796" s="1"/>
      <c r="C796" s="1"/>
      <c r="D796" s="1"/>
      <c r="E796" s="1"/>
      <c r="F796" s="1"/>
    </row>
    <row r="797" spans="2:6" x14ac:dyDescent="0.25">
      <c r="B797" s="1"/>
      <c r="C797" s="1"/>
      <c r="D797" s="1"/>
      <c r="E797" s="1"/>
      <c r="F797" s="1"/>
    </row>
    <row r="798" spans="2:6" x14ac:dyDescent="0.25">
      <c r="B798" s="1"/>
      <c r="C798" s="1"/>
      <c r="D798" s="1"/>
      <c r="E798" s="1"/>
      <c r="F798" s="1"/>
    </row>
    <row r="799" spans="2:6" x14ac:dyDescent="0.25">
      <c r="B799" s="1"/>
      <c r="C799" s="1"/>
      <c r="D799" s="1"/>
      <c r="E799" s="1"/>
      <c r="F799" s="1"/>
    </row>
    <row r="800" spans="2:6" x14ac:dyDescent="0.25">
      <c r="B800" s="1"/>
      <c r="C800" s="1"/>
      <c r="D800" s="1"/>
      <c r="E800" s="1"/>
      <c r="F800" s="1"/>
    </row>
    <row r="801" spans="2:6" x14ac:dyDescent="0.25">
      <c r="B801" s="1"/>
      <c r="C801" s="1"/>
      <c r="D801" s="1"/>
      <c r="E801" s="1"/>
      <c r="F801" s="1"/>
    </row>
    <row r="802" spans="2:6" x14ac:dyDescent="0.25">
      <c r="B802" s="1"/>
      <c r="C802" s="1"/>
      <c r="D802" s="1"/>
      <c r="E802" s="1"/>
      <c r="F802" s="1"/>
    </row>
    <row r="803" spans="2:6" x14ac:dyDescent="0.25">
      <c r="B803" s="1"/>
      <c r="C803" s="1"/>
      <c r="D803" s="1"/>
      <c r="E803" s="1"/>
      <c r="F803" s="1"/>
    </row>
    <row r="804" spans="2:6" x14ac:dyDescent="0.25">
      <c r="B804" s="1"/>
      <c r="C804" s="1"/>
      <c r="D804" s="1"/>
      <c r="E804" s="1"/>
      <c r="F804" s="1"/>
    </row>
    <row r="805" spans="2:6" x14ac:dyDescent="0.25">
      <c r="B805" s="1"/>
      <c r="C805" s="1"/>
      <c r="D805" s="1"/>
      <c r="E805" s="1"/>
      <c r="F805" s="1"/>
    </row>
    <row r="806" spans="2:6" x14ac:dyDescent="0.25">
      <c r="B806" s="1"/>
      <c r="C806" s="1"/>
      <c r="D806" s="1"/>
      <c r="E806" s="1"/>
      <c r="F806" s="1"/>
    </row>
    <row r="807" spans="2:6" x14ac:dyDescent="0.25">
      <c r="B807" s="1"/>
      <c r="C807" s="1"/>
      <c r="D807" s="1"/>
      <c r="E807" s="1"/>
      <c r="F807" s="1"/>
    </row>
    <row r="808" spans="2:6" x14ac:dyDescent="0.25">
      <c r="B808" s="1"/>
      <c r="C808" s="1"/>
      <c r="D808" s="1"/>
      <c r="E808" s="1"/>
      <c r="F808" s="1"/>
    </row>
    <row r="809" spans="2:6" x14ac:dyDescent="0.25">
      <c r="B809" s="1"/>
      <c r="C809" s="1"/>
      <c r="D809" s="1"/>
      <c r="E809" s="1"/>
      <c r="F809" s="1"/>
    </row>
    <row r="810" spans="2:6" x14ac:dyDescent="0.25">
      <c r="B810" s="1"/>
      <c r="C810" s="1"/>
      <c r="D810" s="1"/>
      <c r="E810" s="1"/>
      <c r="F810" s="1"/>
    </row>
    <row r="811" spans="2:6" x14ac:dyDescent="0.25">
      <c r="B811" s="1"/>
      <c r="C811" s="1"/>
      <c r="D811" s="1"/>
      <c r="E811" s="1"/>
      <c r="F811" s="1"/>
    </row>
    <row r="812" spans="2:6" x14ac:dyDescent="0.25">
      <c r="B812" s="1"/>
      <c r="C812" s="1"/>
      <c r="D812" s="1"/>
      <c r="E812" s="1"/>
      <c r="F812" s="1"/>
    </row>
    <row r="813" spans="2:6" x14ac:dyDescent="0.25">
      <c r="B813" s="1"/>
      <c r="C813" s="1"/>
      <c r="D813" s="1"/>
      <c r="E813" s="1"/>
      <c r="F813" s="1"/>
    </row>
    <row r="814" spans="2:6" x14ac:dyDescent="0.25">
      <c r="B814" s="1"/>
      <c r="C814" s="1"/>
      <c r="D814" s="1"/>
      <c r="E814" s="1"/>
      <c r="F814" s="1"/>
    </row>
    <row r="815" spans="2:6" x14ac:dyDescent="0.25">
      <c r="B815" s="1"/>
      <c r="C815" s="1"/>
      <c r="D815" s="1"/>
      <c r="E815" s="1"/>
      <c r="F815" s="1"/>
    </row>
    <row r="816" spans="2:6" x14ac:dyDescent="0.25">
      <c r="B816" s="1"/>
      <c r="C816" s="1"/>
      <c r="D816" s="1"/>
      <c r="E816" s="1"/>
      <c r="F816" s="1"/>
    </row>
    <row r="817" spans="2:6" x14ac:dyDescent="0.25">
      <c r="B817" s="1"/>
      <c r="C817" s="1"/>
      <c r="D817" s="1"/>
      <c r="E817" s="1"/>
      <c r="F817" s="1"/>
    </row>
    <row r="818" spans="2:6" x14ac:dyDescent="0.25">
      <c r="B818" s="1"/>
      <c r="C818" s="1"/>
      <c r="D818" s="1"/>
      <c r="E818" s="1"/>
      <c r="F818" s="1"/>
    </row>
    <row r="819" spans="2:6" x14ac:dyDescent="0.25">
      <c r="B819" s="1"/>
      <c r="C819" s="1"/>
      <c r="D819" s="1"/>
      <c r="E819" s="1"/>
      <c r="F819" s="1"/>
    </row>
    <row r="820" spans="2:6" x14ac:dyDescent="0.25">
      <c r="B820" s="1"/>
      <c r="C820" s="1"/>
      <c r="D820" s="1"/>
      <c r="E820" s="1"/>
      <c r="F820" s="1"/>
    </row>
    <row r="821" spans="2:6" x14ac:dyDescent="0.25">
      <c r="B821" s="1"/>
      <c r="C821" s="1"/>
      <c r="D821" s="1"/>
      <c r="E821" s="1"/>
      <c r="F821" s="1"/>
    </row>
    <row r="822" spans="2:6" x14ac:dyDescent="0.25">
      <c r="B822" s="1"/>
      <c r="C822" s="1"/>
      <c r="D822" s="1"/>
      <c r="E822" s="1"/>
      <c r="F822" s="1"/>
    </row>
    <row r="823" spans="2:6" x14ac:dyDescent="0.25">
      <c r="B823" s="1"/>
      <c r="C823" s="1"/>
      <c r="D823" s="1"/>
      <c r="E823" s="1"/>
      <c r="F823" s="1"/>
    </row>
    <row r="824" spans="2:6" x14ac:dyDescent="0.25">
      <c r="B824" s="1"/>
      <c r="C824" s="1"/>
      <c r="D824" s="1"/>
      <c r="E824" s="1"/>
      <c r="F824" s="1"/>
    </row>
    <row r="825" spans="2:6" x14ac:dyDescent="0.25">
      <c r="B825" s="1"/>
      <c r="C825" s="1"/>
      <c r="D825" s="1"/>
      <c r="E825" s="1"/>
      <c r="F825" s="1"/>
    </row>
    <row r="826" spans="2:6" x14ac:dyDescent="0.25">
      <c r="B826" s="1"/>
      <c r="C826" s="1"/>
      <c r="D826" s="1"/>
      <c r="E826" s="1"/>
      <c r="F826" s="1"/>
    </row>
    <row r="827" spans="2:6" x14ac:dyDescent="0.25">
      <c r="B827" s="1"/>
      <c r="C827" s="1"/>
      <c r="D827" s="1"/>
      <c r="E827" s="1"/>
      <c r="F827" s="1"/>
    </row>
    <row r="828" spans="2:6" x14ac:dyDescent="0.25">
      <c r="B828" s="1"/>
      <c r="C828" s="1"/>
      <c r="D828" s="1"/>
      <c r="E828" s="1"/>
      <c r="F828" s="1"/>
    </row>
    <row r="829" spans="2:6" x14ac:dyDescent="0.25">
      <c r="B829" s="1"/>
      <c r="C829" s="1"/>
      <c r="D829" s="1"/>
      <c r="E829" s="1"/>
      <c r="F829" s="1"/>
    </row>
    <row r="830" spans="2:6" x14ac:dyDescent="0.25">
      <c r="B830" s="1"/>
      <c r="C830" s="1"/>
      <c r="D830" s="1"/>
      <c r="E830" s="1"/>
      <c r="F830" s="1"/>
    </row>
    <row r="831" spans="2:6" x14ac:dyDescent="0.25">
      <c r="B831" s="1"/>
      <c r="C831" s="1"/>
      <c r="D831" s="1"/>
      <c r="E831" s="1"/>
      <c r="F831" s="1"/>
    </row>
    <row r="832" spans="2:6" x14ac:dyDescent="0.25">
      <c r="B832" s="1"/>
      <c r="C832" s="1"/>
      <c r="D832" s="1"/>
      <c r="E832" s="1"/>
      <c r="F832" s="1"/>
    </row>
    <row r="833" spans="2:6" x14ac:dyDescent="0.25">
      <c r="B833" s="1"/>
      <c r="C833" s="1"/>
      <c r="D833" s="1"/>
      <c r="E833" s="1"/>
      <c r="F833" s="1"/>
    </row>
    <row r="834" spans="2:6" x14ac:dyDescent="0.25">
      <c r="B834" s="1"/>
      <c r="C834" s="1"/>
      <c r="D834" s="1"/>
      <c r="E834" s="1"/>
      <c r="F834" s="1"/>
    </row>
    <row r="835" spans="2:6" x14ac:dyDescent="0.25">
      <c r="B835" s="1"/>
      <c r="C835" s="1"/>
      <c r="D835" s="1"/>
      <c r="E835" s="1"/>
      <c r="F835" s="1"/>
    </row>
    <row r="836" spans="2:6" x14ac:dyDescent="0.25">
      <c r="B836" s="1"/>
      <c r="C836" s="1"/>
      <c r="D836" s="1"/>
      <c r="E836" s="1"/>
      <c r="F836" s="1"/>
    </row>
    <row r="837" spans="2:6" x14ac:dyDescent="0.25">
      <c r="B837" s="1"/>
      <c r="C837" s="1"/>
      <c r="D837" s="1"/>
      <c r="E837" s="1"/>
      <c r="F837" s="1"/>
    </row>
    <row r="838" spans="2:6" x14ac:dyDescent="0.25">
      <c r="B838" s="1"/>
      <c r="C838" s="1"/>
      <c r="D838" s="1"/>
      <c r="E838" s="1"/>
      <c r="F838" s="1"/>
    </row>
    <row r="839" spans="2:6" x14ac:dyDescent="0.25">
      <c r="B839" s="1"/>
      <c r="C839" s="1"/>
      <c r="D839" s="1"/>
      <c r="E839" s="1"/>
      <c r="F839" s="1"/>
    </row>
    <row r="840" spans="2:6" x14ac:dyDescent="0.25">
      <c r="B840" s="1"/>
      <c r="C840" s="1"/>
      <c r="D840" s="1"/>
      <c r="E840" s="1"/>
      <c r="F840" s="1"/>
    </row>
    <row r="841" spans="2:6" x14ac:dyDescent="0.25">
      <c r="B841" s="1"/>
      <c r="C841" s="1"/>
      <c r="D841" s="1"/>
      <c r="E841" s="1"/>
      <c r="F841" s="1"/>
    </row>
    <row r="842" spans="2:6" x14ac:dyDescent="0.25">
      <c r="B842" s="1"/>
      <c r="C842" s="1"/>
      <c r="D842" s="1"/>
      <c r="E842" s="1"/>
      <c r="F842" s="1"/>
    </row>
    <row r="843" spans="2:6" x14ac:dyDescent="0.25">
      <c r="B843" s="1"/>
      <c r="C843" s="1"/>
      <c r="D843" s="1"/>
      <c r="E843" s="1"/>
      <c r="F843" s="1"/>
    </row>
    <row r="844" spans="2:6" x14ac:dyDescent="0.25">
      <c r="B844" s="1"/>
      <c r="C844" s="1"/>
      <c r="D844" s="1"/>
      <c r="E844" s="1"/>
      <c r="F844" s="1"/>
    </row>
    <row r="845" spans="2:6" x14ac:dyDescent="0.25">
      <c r="B845" s="1"/>
      <c r="C845" s="1"/>
      <c r="D845" s="1"/>
      <c r="E845" s="1"/>
      <c r="F845" s="1"/>
    </row>
    <row r="846" spans="2:6" x14ac:dyDescent="0.25">
      <c r="B846" s="1"/>
      <c r="C846" s="1"/>
      <c r="D846" s="1"/>
      <c r="E846" s="1"/>
      <c r="F846" s="1"/>
    </row>
    <row r="847" spans="2:6" x14ac:dyDescent="0.25">
      <c r="B847" s="1"/>
      <c r="C847" s="1"/>
      <c r="D847" s="1"/>
      <c r="E847" s="1"/>
      <c r="F847" s="1"/>
    </row>
    <row r="848" spans="2:6" x14ac:dyDescent="0.25">
      <c r="B848" s="1"/>
      <c r="C848" s="1"/>
      <c r="D848" s="1"/>
      <c r="E848" s="1"/>
      <c r="F848" s="1"/>
    </row>
    <row r="849" spans="2:6" x14ac:dyDescent="0.25">
      <c r="B849" s="1"/>
      <c r="C849" s="1"/>
      <c r="D849" s="1"/>
      <c r="E849" s="1"/>
      <c r="F849" s="1"/>
    </row>
    <row r="850" spans="2:6" x14ac:dyDescent="0.25">
      <c r="B850" s="1"/>
      <c r="C850" s="1"/>
      <c r="D850" s="1"/>
      <c r="E850" s="1"/>
      <c r="F850" s="1"/>
    </row>
    <row r="851" spans="2:6" x14ac:dyDescent="0.25">
      <c r="B851" s="1"/>
      <c r="C851" s="1"/>
      <c r="D851" s="1"/>
      <c r="E851" s="1"/>
      <c r="F851" s="1"/>
    </row>
    <row r="852" spans="2:6" x14ac:dyDescent="0.25">
      <c r="B852" s="1"/>
      <c r="C852" s="1"/>
      <c r="D852" s="1"/>
      <c r="E852" s="1"/>
      <c r="F852" s="1"/>
    </row>
    <row r="853" spans="2:6" x14ac:dyDescent="0.25">
      <c r="B853" s="1"/>
      <c r="C853" s="1"/>
      <c r="D853" s="1"/>
      <c r="E853" s="1"/>
      <c r="F853" s="1"/>
    </row>
    <row r="854" spans="2:6" x14ac:dyDescent="0.25">
      <c r="B854" s="1"/>
      <c r="C854" s="1"/>
      <c r="D854" s="1"/>
      <c r="E854" s="1"/>
      <c r="F854" s="1"/>
    </row>
    <row r="855" spans="2:6" x14ac:dyDescent="0.25">
      <c r="B855" s="1"/>
      <c r="C855" s="1"/>
      <c r="D855" s="1"/>
      <c r="E855" s="1"/>
      <c r="F855" s="1"/>
    </row>
    <row r="856" spans="2:6" x14ac:dyDescent="0.25">
      <c r="B856" s="1"/>
      <c r="C856" s="1"/>
      <c r="D856" s="1"/>
      <c r="E856" s="1"/>
      <c r="F856" s="1"/>
    </row>
    <row r="857" spans="2:6" x14ac:dyDescent="0.25">
      <c r="B857" s="1"/>
      <c r="C857" s="1"/>
      <c r="D857" s="1"/>
      <c r="E857" s="1"/>
      <c r="F857" s="1"/>
    </row>
    <row r="858" spans="2:6" x14ac:dyDescent="0.25">
      <c r="B858" s="1"/>
      <c r="C858" s="1"/>
      <c r="D858" s="1"/>
      <c r="E858" s="1"/>
      <c r="F858" s="1"/>
    </row>
    <row r="859" spans="2:6" x14ac:dyDescent="0.25">
      <c r="B859" s="1"/>
      <c r="C859" s="1"/>
      <c r="D859" s="1"/>
      <c r="E859" s="1"/>
      <c r="F859" s="1"/>
    </row>
    <row r="860" spans="2:6" x14ac:dyDescent="0.25">
      <c r="B860" s="1"/>
      <c r="C860" s="1"/>
      <c r="D860" s="1"/>
      <c r="E860" s="1"/>
      <c r="F860" s="1"/>
    </row>
    <row r="861" spans="2:6" x14ac:dyDescent="0.25">
      <c r="B861" s="1"/>
      <c r="C861" s="1"/>
      <c r="D861" s="1"/>
      <c r="E861" s="1"/>
      <c r="F861" s="1"/>
    </row>
    <row r="862" spans="2:6" x14ac:dyDescent="0.25">
      <c r="B862" s="1"/>
      <c r="C862" s="1"/>
      <c r="D862" s="1"/>
      <c r="E862" s="1"/>
      <c r="F862" s="1"/>
    </row>
    <row r="863" spans="2:6" x14ac:dyDescent="0.25">
      <c r="B863" s="1"/>
      <c r="C863" s="1"/>
      <c r="D863" s="1"/>
      <c r="E863" s="1"/>
      <c r="F863" s="1"/>
    </row>
    <row r="864" spans="2:6" x14ac:dyDescent="0.25">
      <c r="B864" s="1"/>
      <c r="C864" s="1"/>
      <c r="D864" s="1"/>
      <c r="E864" s="1"/>
      <c r="F864" s="1"/>
    </row>
    <row r="865" spans="2:6" x14ac:dyDescent="0.25">
      <c r="B865" s="1"/>
      <c r="C865" s="1"/>
      <c r="D865" s="1"/>
      <c r="E865" s="1"/>
      <c r="F865" s="1"/>
    </row>
    <row r="866" spans="2:6" x14ac:dyDescent="0.25">
      <c r="B866" s="1"/>
      <c r="C866" s="1"/>
      <c r="D866" s="1"/>
      <c r="E866" s="1"/>
      <c r="F866" s="1"/>
    </row>
    <row r="867" spans="2:6" x14ac:dyDescent="0.25">
      <c r="B867" s="1"/>
      <c r="C867" s="1"/>
      <c r="D867" s="1"/>
      <c r="E867" s="1"/>
      <c r="F867" s="1"/>
    </row>
    <row r="868" spans="2:6" x14ac:dyDescent="0.25">
      <c r="B868" s="1"/>
      <c r="C868" s="1"/>
      <c r="D868" s="1"/>
      <c r="E868" s="1"/>
      <c r="F868" s="1"/>
    </row>
    <row r="869" spans="2:6" x14ac:dyDescent="0.25">
      <c r="B869" s="1"/>
      <c r="C869" s="1"/>
      <c r="D869" s="1"/>
      <c r="E869" s="1"/>
      <c r="F869" s="1"/>
    </row>
    <row r="870" spans="2:6" x14ac:dyDescent="0.25">
      <c r="B870" s="1"/>
      <c r="C870" s="1"/>
      <c r="D870" s="1"/>
      <c r="E870" s="1"/>
      <c r="F870" s="1"/>
    </row>
    <row r="871" spans="2:6" x14ac:dyDescent="0.25">
      <c r="B871" s="1"/>
      <c r="C871" s="1"/>
      <c r="D871" s="1"/>
      <c r="E871" s="1"/>
      <c r="F871" s="1"/>
    </row>
    <row r="872" spans="2:6" x14ac:dyDescent="0.25">
      <c r="B872" s="1"/>
      <c r="C872" s="1"/>
      <c r="D872" s="1"/>
      <c r="E872" s="1"/>
      <c r="F872" s="1"/>
    </row>
    <row r="873" spans="2:6" x14ac:dyDescent="0.25">
      <c r="B873" s="1"/>
      <c r="C873" s="1"/>
      <c r="D873" s="1"/>
      <c r="E873" s="1"/>
      <c r="F873" s="1"/>
    </row>
    <row r="874" spans="2:6" x14ac:dyDescent="0.25">
      <c r="B874" s="1"/>
      <c r="C874" s="1"/>
      <c r="D874" s="1"/>
      <c r="E874" s="1"/>
      <c r="F874" s="1"/>
    </row>
    <row r="875" spans="2:6" x14ac:dyDescent="0.25">
      <c r="B875" s="1"/>
      <c r="C875" s="1"/>
      <c r="D875" s="1"/>
      <c r="E875" s="1"/>
      <c r="F875" s="1"/>
    </row>
    <row r="876" spans="2:6" x14ac:dyDescent="0.25">
      <c r="B876" s="1"/>
      <c r="C876" s="1"/>
      <c r="D876" s="1"/>
      <c r="E876" s="1"/>
      <c r="F876" s="1"/>
    </row>
    <row r="877" spans="2:6" x14ac:dyDescent="0.25">
      <c r="B877" s="1"/>
      <c r="C877" s="1"/>
      <c r="D877" s="1"/>
      <c r="E877" s="1"/>
      <c r="F877" s="1"/>
    </row>
    <row r="878" spans="2:6" x14ac:dyDescent="0.25">
      <c r="B878" s="1"/>
      <c r="C878" s="1"/>
      <c r="D878" s="1"/>
      <c r="E878" s="1"/>
      <c r="F878" s="1"/>
    </row>
    <row r="879" spans="2:6" x14ac:dyDescent="0.25">
      <c r="B879" s="1"/>
      <c r="C879" s="1"/>
      <c r="D879" s="1"/>
      <c r="E879" s="1"/>
      <c r="F879" s="1"/>
    </row>
    <row r="880" spans="2:6" x14ac:dyDescent="0.25">
      <c r="B880" s="1"/>
      <c r="C880" s="1"/>
      <c r="D880" s="1"/>
      <c r="E880" s="1"/>
      <c r="F880" s="1"/>
    </row>
    <row r="881" spans="2:6" x14ac:dyDescent="0.25">
      <c r="B881" s="1"/>
      <c r="C881" s="1"/>
      <c r="D881" s="1"/>
      <c r="E881" s="1"/>
      <c r="F881" s="1"/>
    </row>
    <row r="882" spans="2:6" x14ac:dyDescent="0.25">
      <c r="B882" s="1"/>
      <c r="C882" s="1"/>
      <c r="D882" s="1"/>
      <c r="E882" s="1"/>
      <c r="F882" s="1"/>
    </row>
    <row r="883" spans="2:6" x14ac:dyDescent="0.25">
      <c r="B883" s="1"/>
      <c r="C883" s="1"/>
      <c r="D883" s="1"/>
      <c r="E883" s="1"/>
      <c r="F883" s="1"/>
    </row>
    <row r="884" spans="2:6" x14ac:dyDescent="0.25">
      <c r="B884" s="1"/>
      <c r="C884" s="1"/>
      <c r="D884" s="1"/>
      <c r="E884" s="1"/>
      <c r="F884" s="1"/>
    </row>
    <row r="885" spans="2:6" x14ac:dyDescent="0.25">
      <c r="B885" s="1"/>
      <c r="C885" s="1"/>
      <c r="D885" s="1"/>
      <c r="E885" s="1"/>
      <c r="F885" s="1"/>
    </row>
    <row r="886" spans="2:6" x14ac:dyDescent="0.25">
      <c r="B886" s="1"/>
      <c r="C886" s="1"/>
      <c r="D886" s="1"/>
      <c r="E886" s="1"/>
      <c r="F886" s="1"/>
    </row>
    <row r="887" spans="2:6" x14ac:dyDescent="0.25">
      <c r="B887" s="1"/>
      <c r="C887" s="1"/>
      <c r="D887" s="1"/>
      <c r="E887" s="1"/>
      <c r="F887" s="1"/>
    </row>
    <row r="888" spans="2:6" x14ac:dyDescent="0.25">
      <c r="B888" s="1"/>
      <c r="C888" s="1"/>
      <c r="D888" s="1"/>
      <c r="E888" s="1"/>
      <c r="F888" s="1"/>
    </row>
    <row r="889" spans="2:6" x14ac:dyDescent="0.25">
      <c r="B889" s="1"/>
      <c r="C889" s="1"/>
      <c r="D889" s="1"/>
      <c r="E889" s="1"/>
      <c r="F889" s="1"/>
    </row>
    <row r="890" spans="2:6" x14ac:dyDescent="0.25">
      <c r="B890" s="1"/>
      <c r="C890" s="1"/>
      <c r="D890" s="1"/>
      <c r="E890" s="1"/>
      <c r="F890" s="1"/>
    </row>
    <row r="891" spans="2:6" x14ac:dyDescent="0.25">
      <c r="B891" s="1"/>
      <c r="C891" s="1"/>
      <c r="D891" s="1"/>
      <c r="E891" s="1"/>
      <c r="F891" s="1"/>
    </row>
    <row r="892" spans="2:6" x14ac:dyDescent="0.25">
      <c r="B892" s="1"/>
      <c r="C892" s="1"/>
      <c r="D892" s="1"/>
      <c r="E892" s="1"/>
      <c r="F892" s="1"/>
    </row>
    <row r="893" spans="2:6" x14ac:dyDescent="0.25">
      <c r="B893" s="1"/>
      <c r="C893" s="1"/>
      <c r="D893" s="1"/>
      <c r="E893" s="1"/>
      <c r="F893" s="1"/>
    </row>
    <row r="894" spans="2:6" x14ac:dyDescent="0.25">
      <c r="B894" s="1"/>
      <c r="C894" s="1"/>
      <c r="D894" s="1"/>
      <c r="E894" s="1"/>
      <c r="F894" s="1"/>
    </row>
    <row r="895" spans="2:6" x14ac:dyDescent="0.25">
      <c r="B895" s="1"/>
      <c r="C895" s="1"/>
      <c r="D895" s="1"/>
      <c r="E895" s="1"/>
      <c r="F895" s="1"/>
    </row>
    <row r="896" spans="2:6" x14ac:dyDescent="0.25">
      <c r="B896" s="1"/>
      <c r="C896" s="1"/>
      <c r="D896" s="1"/>
      <c r="E896" s="1"/>
      <c r="F896" s="1"/>
    </row>
    <row r="897" spans="2:6" x14ac:dyDescent="0.25">
      <c r="B897" s="1"/>
      <c r="C897" s="1"/>
      <c r="D897" s="1"/>
      <c r="E897" s="1"/>
      <c r="F897" s="1"/>
    </row>
    <row r="898" spans="2:6" x14ac:dyDescent="0.25">
      <c r="B898" s="1"/>
      <c r="C898" s="1"/>
      <c r="D898" s="1"/>
      <c r="E898" s="1"/>
      <c r="F898" s="1"/>
    </row>
    <row r="899" spans="2:6" x14ac:dyDescent="0.25">
      <c r="B899" s="1"/>
      <c r="C899" s="1"/>
      <c r="D899" s="1"/>
      <c r="E899" s="1"/>
      <c r="F899" s="1"/>
    </row>
    <row r="900" spans="2:6" x14ac:dyDescent="0.25">
      <c r="B900" s="1"/>
      <c r="C900" s="1"/>
      <c r="D900" s="1"/>
      <c r="E900" s="1"/>
      <c r="F900" s="1"/>
    </row>
    <row r="901" spans="2:6" x14ac:dyDescent="0.25">
      <c r="B901" s="1"/>
      <c r="C901" s="1"/>
      <c r="D901" s="1"/>
      <c r="E901" s="1"/>
      <c r="F901" s="1"/>
    </row>
    <row r="902" spans="2:6" x14ac:dyDescent="0.25">
      <c r="B902" s="1"/>
      <c r="C902" s="1"/>
      <c r="D902" s="1"/>
      <c r="E902" s="1"/>
      <c r="F902" s="1"/>
    </row>
    <row r="903" spans="2:6" x14ac:dyDescent="0.25">
      <c r="B903" s="1"/>
      <c r="C903" s="1"/>
      <c r="D903" s="1"/>
      <c r="E903" s="1"/>
      <c r="F903" s="1"/>
    </row>
    <row r="904" spans="2:6" x14ac:dyDescent="0.25">
      <c r="B904" s="1"/>
      <c r="C904" s="1"/>
      <c r="D904" s="1"/>
      <c r="E904" s="1"/>
      <c r="F904" s="1"/>
    </row>
    <row r="905" spans="2:6" x14ac:dyDescent="0.25">
      <c r="B905" s="1"/>
      <c r="C905" s="1"/>
      <c r="D905" s="1"/>
      <c r="E905" s="1"/>
      <c r="F905" s="1"/>
    </row>
    <row r="906" spans="2:6" x14ac:dyDescent="0.25">
      <c r="B906" s="1"/>
      <c r="C906" s="1"/>
      <c r="D906" s="1"/>
      <c r="E906" s="1"/>
      <c r="F906" s="1"/>
    </row>
    <row r="907" spans="2:6" x14ac:dyDescent="0.25">
      <c r="B907" s="1"/>
      <c r="C907" s="1"/>
      <c r="D907" s="1"/>
      <c r="E907" s="1"/>
      <c r="F907" s="1"/>
    </row>
    <row r="908" spans="2:6" x14ac:dyDescent="0.25">
      <c r="B908" s="1"/>
      <c r="C908" s="1"/>
      <c r="D908" s="1"/>
      <c r="E908" s="1"/>
      <c r="F908" s="1"/>
    </row>
    <row r="909" spans="2:6" x14ac:dyDescent="0.25">
      <c r="B909" s="1"/>
      <c r="C909" s="1"/>
      <c r="D909" s="1"/>
      <c r="E909" s="1"/>
      <c r="F909" s="1"/>
    </row>
    <row r="910" spans="2:6" x14ac:dyDescent="0.25">
      <c r="B910" s="1"/>
      <c r="C910" s="1"/>
      <c r="D910" s="1"/>
      <c r="E910" s="1"/>
      <c r="F910" s="1"/>
    </row>
    <row r="911" spans="2:6" x14ac:dyDescent="0.25">
      <c r="B911" s="1"/>
      <c r="C911" s="1"/>
      <c r="D911" s="1"/>
      <c r="E911" s="1"/>
      <c r="F911" s="1"/>
    </row>
    <row r="912" spans="2:6" x14ac:dyDescent="0.25">
      <c r="B912" s="1"/>
      <c r="C912" s="1"/>
      <c r="D912" s="1"/>
      <c r="E912" s="1"/>
      <c r="F912" s="1"/>
    </row>
    <row r="913" spans="2:6" x14ac:dyDescent="0.25">
      <c r="B913" s="1"/>
      <c r="C913" s="1"/>
      <c r="D913" s="1"/>
      <c r="E913" s="1"/>
      <c r="F913" s="1"/>
    </row>
    <row r="914" spans="2:6" x14ac:dyDescent="0.25">
      <c r="B914" s="1"/>
      <c r="C914" s="1"/>
      <c r="D914" s="1"/>
      <c r="E914" s="1"/>
      <c r="F914" s="1"/>
    </row>
    <row r="915" spans="2:6" x14ac:dyDescent="0.25">
      <c r="B915" s="1"/>
      <c r="C915" s="1"/>
      <c r="D915" s="1"/>
      <c r="E915" s="1"/>
      <c r="F915" s="1"/>
    </row>
    <row r="916" spans="2:6" x14ac:dyDescent="0.25">
      <c r="B916" s="1"/>
      <c r="C916" s="1"/>
      <c r="D916" s="1"/>
      <c r="E916" s="1"/>
      <c r="F916" s="1"/>
    </row>
    <row r="917" spans="2:6" x14ac:dyDescent="0.25">
      <c r="B917" s="1"/>
      <c r="C917" s="1"/>
      <c r="D917" s="1"/>
      <c r="E917" s="1"/>
      <c r="F917" s="1"/>
    </row>
    <row r="918" spans="2:6" x14ac:dyDescent="0.25">
      <c r="B918" s="1"/>
      <c r="C918" s="1"/>
      <c r="D918" s="1"/>
      <c r="E918" s="1"/>
      <c r="F918" s="1"/>
    </row>
    <row r="919" spans="2:6" x14ac:dyDescent="0.25">
      <c r="B919" s="1"/>
      <c r="C919" s="1"/>
      <c r="D919" s="1"/>
      <c r="E919" s="1"/>
      <c r="F919" s="1"/>
    </row>
    <row r="920" spans="2:6" x14ac:dyDescent="0.25">
      <c r="B920" s="1"/>
      <c r="C920" s="1"/>
      <c r="D920" s="1"/>
      <c r="E920" s="1"/>
      <c r="F920" s="1"/>
    </row>
    <row r="921" spans="2:6" x14ac:dyDescent="0.25">
      <c r="B921" s="1"/>
      <c r="C921" s="1"/>
      <c r="D921" s="1"/>
      <c r="E921" s="1"/>
      <c r="F921" s="1"/>
    </row>
    <row r="922" spans="2:6" x14ac:dyDescent="0.25">
      <c r="B922" s="1"/>
      <c r="C922" s="1"/>
      <c r="D922" s="1"/>
      <c r="E922" s="1"/>
      <c r="F922" s="1"/>
    </row>
    <row r="923" spans="2:6" x14ac:dyDescent="0.25">
      <c r="B923" s="1"/>
      <c r="C923" s="1"/>
      <c r="D923" s="1"/>
      <c r="E923" s="1"/>
      <c r="F923" s="1"/>
    </row>
    <row r="924" spans="2:6" x14ac:dyDescent="0.25">
      <c r="B924" s="1"/>
      <c r="C924" s="1"/>
      <c r="D924" s="1"/>
      <c r="E924" s="1"/>
      <c r="F924" s="1"/>
    </row>
    <row r="925" spans="2:6" x14ac:dyDescent="0.25">
      <c r="B925" s="1"/>
      <c r="C925" s="1"/>
      <c r="D925" s="1"/>
      <c r="E925" s="1"/>
      <c r="F925" s="1"/>
    </row>
    <row r="926" spans="2:6" x14ac:dyDescent="0.25">
      <c r="B926" s="1"/>
      <c r="C926" s="1"/>
      <c r="D926" s="1"/>
      <c r="E926" s="1"/>
      <c r="F926" s="1"/>
    </row>
    <row r="927" spans="2:6" x14ac:dyDescent="0.25">
      <c r="B927" s="1"/>
      <c r="C927" s="1"/>
      <c r="D927" s="1"/>
      <c r="E927" s="1"/>
      <c r="F927" s="1"/>
    </row>
    <row r="928" spans="2:6" x14ac:dyDescent="0.25">
      <c r="B928" s="1"/>
      <c r="C928" s="1"/>
      <c r="D928" s="1"/>
      <c r="E928" s="1"/>
      <c r="F928" s="1"/>
    </row>
    <row r="929" spans="2:6" x14ac:dyDescent="0.25">
      <c r="B929" s="1"/>
      <c r="C929" s="1"/>
      <c r="D929" s="1"/>
      <c r="E929" s="1"/>
      <c r="F929" s="1"/>
    </row>
    <row r="930" spans="2:6" x14ac:dyDescent="0.25">
      <c r="B930" s="1"/>
      <c r="C930" s="1"/>
      <c r="D930" s="1"/>
      <c r="E930" s="1"/>
      <c r="F930" s="1"/>
    </row>
    <row r="931" spans="2:6" x14ac:dyDescent="0.25">
      <c r="B931" s="1"/>
      <c r="C931" s="1"/>
      <c r="D931" s="1"/>
      <c r="E931" s="1"/>
      <c r="F931" s="1"/>
    </row>
    <row r="932" spans="2:6" x14ac:dyDescent="0.25">
      <c r="B932" s="1"/>
      <c r="C932" s="1"/>
      <c r="D932" s="1"/>
      <c r="E932" s="1"/>
      <c r="F932" s="1"/>
    </row>
    <row r="933" spans="2:6" x14ac:dyDescent="0.25">
      <c r="B933" s="1"/>
      <c r="C933" s="1"/>
      <c r="D933" s="1"/>
      <c r="E933" s="1"/>
      <c r="F933" s="1"/>
    </row>
    <row r="934" spans="2:6" x14ac:dyDescent="0.25">
      <c r="B934" s="1"/>
      <c r="C934" s="1"/>
      <c r="D934" s="1"/>
      <c r="E934" s="1"/>
      <c r="F934" s="1"/>
    </row>
    <row r="935" spans="2:6" x14ac:dyDescent="0.25">
      <c r="B935" s="1"/>
      <c r="C935" s="1"/>
      <c r="D935" s="1"/>
      <c r="E935" s="1"/>
      <c r="F935" s="1"/>
    </row>
    <row r="936" spans="2:6" x14ac:dyDescent="0.25">
      <c r="B936" s="1"/>
      <c r="C936" s="1"/>
      <c r="D936" s="1"/>
      <c r="E936" s="1"/>
      <c r="F936" s="1"/>
    </row>
    <row r="937" spans="2:6" x14ac:dyDescent="0.25">
      <c r="B937" s="1"/>
      <c r="C937" s="1"/>
      <c r="D937" s="1"/>
      <c r="E937" s="1"/>
      <c r="F937" s="1"/>
    </row>
    <row r="938" spans="2:6" x14ac:dyDescent="0.25">
      <c r="B938" s="1"/>
      <c r="C938" s="1"/>
      <c r="D938" s="1"/>
      <c r="E938" s="1"/>
      <c r="F938" s="1"/>
    </row>
    <row r="939" spans="2:6" x14ac:dyDescent="0.25">
      <c r="B939" s="1"/>
      <c r="C939" s="1"/>
      <c r="D939" s="1"/>
      <c r="E939" s="1"/>
      <c r="F939" s="1"/>
    </row>
    <row r="940" spans="2:6" x14ac:dyDescent="0.25">
      <c r="B940" s="1"/>
      <c r="C940" s="1"/>
      <c r="D940" s="1"/>
      <c r="E940" s="1"/>
      <c r="F940" s="1"/>
    </row>
    <row r="941" spans="2:6" x14ac:dyDescent="0.25">
      <c r="B941" s="1"/>
      <c r="C941" s="1"/>
      <c r="D941" s="1"/>
      <c r="E941" s="1"/>
      <c r="F941" s="1"/>
    </row>
    <row r="942" spans="2:6" x14ac:dyDescent="0.25">
      <c r="B942" s="1"/>
      <c r="C942" s="1"/>
      <c r="D942" s="1"/>
      <c r="E942" s="1"/>
      <c r="F942" s="1"/>
    </row>
    <row r="943" spans="2:6" x14ac:dyDescent="0.25">
      <c r="B943" s="1"/>
      <c r="C943" s="1"/>
      <c r="D943" s="1"/>
      <c r="E943" s="1"/>
      <c r="F943" s="1"/>
    </row>
    <row r="944" spans="2:6" x14ac:dyDescent="0.25">
      <c r="B944" s="1"/>
      <c r="C944" s="1"/>
      <c r="D944" s="1"/>
      <c r="E944" s="1"/>
      <c r="F944" s="1"/>
    </row>
    <row r="945" spans="2:6" x14ac:dyDescent="0.25">
      <c r="B945" s="1"/>
      <c r="C945" s="1"/>
      <c r="D945" s="1"/>
      <c r="E945" s="1"/>
      <c r="F945" s="1"/>
    </row>
    <row r="946" spans="2:6" x14ac:dyDescent="0.25">
      <c r="B946" s="1"/>
      <c r="C946" s="1"/>
      <c r="D946" s="1"/>
      <c r="E946" s="1"/>
      <c r="F946" s="1"/>
    </row>
    <row r="947" spans="2:6" x14ac:dyDescent="0.25">
      <c r="B947" s="1"/>
      <c r="C947" s="1"/>
      <c r="D947" s="1"/>
      <c r="E947" s="1"/>
      <c r="F947" s="1"/>
    </row>
    <row r="948" spans="2:6" x14ac:dyDescent="0.25">
      <c r="B948" s="1"/>
      <c r="C948" s="1"/>
      <c r="D948" s="1"/>
      <c r="E948" s="1"/>
      <c r="F948" s="1"/>
    </row>
    <row r="949" spans="2:6" x14ac:dyDescent="0.25">
      <c r="B949" s="1"/>
      <c r="C949" s="1"/>
      <c r="D949" s="1"/>
      <c r="E949" s="1"/>
      <c r="F949" s="1"/>
    </row>
    <row r="950" spans="2:6" x14ac:dyDescent="0.25">
      <c r="B950" s="1"/>
      <c r="C950" s="1"/>
      <c r="D950" s="1"/>
      <c r="E950" s="1"/>
      <c r="F950" s="1"/>
    </row>
    <row r="951" spans="2:6" x14ac:dyDescent="0.25">
      <c r="B951" s="1"/>
      <c r="C951" s="1"/>
      <c r="D951" s="1"/>
      <c r="E951" s="1"/>
      <c r="F951" s="1"/>
    </row>
    <row r="952" spans="2:6" x14ac:dyDescent="0.25">
      <c r="B952" s="1"/>
      <c r="C952" s="1"/>
      <c r="D952" s="1"/>
      <c r="E952" s="1"/>
      <c r="F952" s="1"/>
    </row>
    <row r="953" spans="2:6" x14ac:dyDescent="0.25">
      <c r="B953" s="1"/>
      <c r="C953" s="1"/>
      <c r="D953" s="1"/>
      <c r="E953" s="1"/>
      <c r="F953" s="1"/>
    </row>
    <row r="954" spans="2:6" x14ac:dyDescent="0.25">
      <c r="B954" s="1"/>
      <c r="C954" s="1"/>
      <c r="D954" s="1"/>
      <c r="E954" s="1"/>
      <c r="F954" s="1"/>
    </row>
    <row r="955" spans="2:6" x14ac:dyDescent="0.25">
      <c r="B955" s="1"/>
      <c r="C955" s="1"/>
      <c r="D955" s="1"/>
      <c r="E955" s="1"/>
      <c r="F955" s="1"/>
    </row>
    <row r="956" spans="2:6" x14ac:dyDescent="0.25">
      <c r="B956" s="1"/>
      <c r="C956" s="1"/>
      <c r="D956" s="1"/>
      <c r="E956" s="1"/>
      <c r="F956" s="1"/>
    </row>
    <row r="957" spans="2:6" x14ac:dyDescent="0.25">
      <c r="B957" s="1"/>
      <c r="C957" s="1"/>
      <c r="D957" s="1"/>
      <c r="E957" s="1"/>
      <c r="F957" s="1"/>
    </row>
    <row r="958" spans="2:6" x14ac:dyDescent="0.25">
      <c r="B958" s="1"/>
      <c r="C958" s="1"/>
      <c r="D958" s="1"/>
      <c r="E958" s="1"/>
      <c r="F958" s="1"/>
    </row>
    <row r="959" spans="2:6" x14ac:dyDescent="0.25">
      <c r="B959" s="1"/>
      <c r="C959" s="1"/>
      <c r="D959" s="1"/>
      <c r="E959" s="1"/>
      <c r="F959" s="1"/>
    </row>
    <row r="960" spans="2:6" x14ac:dyDescent="0.25">
      <c r="B960" s="1"/>
      <c r="C960" s="1"/>
      <c r="D960" s="1"/>
      <c r="E960" s="1"/>
      <c r="F960" s="1"/>
    </row>
    <row r="961" spans="2:6" x14ac:dyDescent="0.25">
      <c r="B961" s="1"/>
      <c r="C961" s="1"/>
      <c r="D961" s="1"/>
      <c r="E961" s="1"/>
      <c r="F961" s="1"/>
    </row>
    <row r="962" spans="2:6" x14ac:dyDescent="0.25">
      <c r="B962" s="1"/>
      <c r="C962" s="1"/>
      <c r="D962" s="1"/>
      <c r="E962" s="1"/>
      <c r="F962" s="1"/>
    </row>
    <row r="963" spans="2:6" x14ac:dyDescent="0.25">
      <c r="B963" s="1"/>
      <c r="C963" s="1"/>
      <c r="D963" s="1"/>
      <c r="E963" s="1"/>
      <c r="F963" s="1"/>
    </row>
    <row r="964" spans="2:6" x14ac:dyDescent="0.25">
      <c r="B964" s="1"/>
      <c r="C964" s="1"/>
      <c r="D964" s="1"/>
      <c r="E964" s="1"/>
      <c r="F964" s="1"/>
    </row>
    <row r="965" spans="2:6" x14ac:dyDescent="0.25">
      <c r="B965" s="1"/>
      <c r="C965" s="1"/>
      <c r="D965" s="1"/>
      <c r="E965" s="1"/>
      <c r="F965" s="1"/>
    </row>
    <row r="966" spans="2:6" x14ac:dyDescent="0.25">
      <c r="B966" s="1"/>
      <c r="C966" s="1"/>
      <c r="D966" s="1"/>
      <c r="E966" s="1"/>
      <c r="F966" s="1"/>
    </row>
    <row r="967" spans="2:6" x14ac:dyDescent="0.25">
      <c r="B967" s="1"/>
      <c r="C967" s="1"/>
      <c r="D967" s="1"/>
      <c r="E967" s="1"/>
      <c r="F967" s="1"/>
    </row>
    <row r="968" spans="2:6" x14ac:dyDescent="0.25">
      <c r="B968" s="1"/>
      <c r="C968" s="1"/>
      <c r="D968" s="1"/>
      <c r="E968" s="1"/>
      <c r="F968" s="1"/>
    </row>
    <row r="969" spans="2:6" x14ac:dyDescent="0.25">
      <c r="B969" s="1"/>
      <c r="C969" s="1"/>
      <c r="D969" s="1"/>
      <c r="E969" s="1"/>
      <c r="F969" s="1"/>
    </row>
    <row r="970" spans="2:6" x14ac:dyDescent="0.25">
      <c r="B970" s="1"/>
      <c r="C970" s="1"/>
      <c r="D970" s="1"/>
      <c r="E970" s="1"/>
      <c r="F970" s="1"/>
    </row>
    <row r="971" spans="2:6" x14ac:dyDescent="0.25">
      <c r="B971" s="1"/>
      <c r="C971" s="1"/>
      <c r="D971" s="1"/>
      <c r="E971" s="1"/>
      <c r="F971" s="1"/>
    </row>
    <row r="972" spans="2:6" x14ac:dyDescent="0.25">
      <c r="B972" s="1"/>
      <c r="C972" s="1"/>
      <c r="D972" s="1"/>
      <c r="E972" s="1"/>
      <c r="F972" s="1"/>
    </row>
    <row r="973" spans="2:6" x14ac:dyDescent="0.25">
      <c r="B973" s="1"/>
      <c r="C973" s="1"/>
      <c r="D973" s="1"/>
      <c r="E973" s="1"/>
      <c r="F973" s="1"/>
    </row>
    <row r="974" spans="2:6" x14ac:dyDescent="0.25">
      <c r="B974" s="1"/>
      <c r="C974" s="1"/>
      <c r="D974" s="1"/>
      <c r="E974" s="1"/>
      <c r="F974" s="1"/>
    </row>
    <row r="975" spans="2:6" x14ac:dyDescent="0.25">
      <c r="B975" s="1"/>
      <c r="C975" s="1"/>
      <c r="D975" s="1"/>
      <c r="E975" s="1"/>
      <c r="F975" s="1"/>
    </row>
    <row r="976" spans="2:6" x14ac:dyDescent="0.25">
      <c r="B976" s="1"/>
      <c r="C976" s="1"/>
      <c r="D976" s="1"/>
      <c r="E976" s="1"/>
      <c r="F976" s="1"/>
    </row>
    <row r="977" spans="2:6" x14ac:dyDescent="0.25">
      <c r="B977" s="1"/>
      <c r="C977" s="1"/>
      <c r="D977" s="1"/>
      <c r="E977" s="1"/>
      <c r="F977" s="1"/>
    </row>
    <row r="978" spans="2:6" x14ac:dyDescent="0.25">
      <c r="B978" s="1"/>
      <c r="C978" s="1"/>
      <c r="D978" s="1"/>
      <c r="E978" s="1"/>
      <c r="F978" s="1"/>
    </row>
    <row r="979" spans="2:6" x14ac:dyDescent="0.25">
      <c r="B979" s="1"/>
      <c r="C979" s="1"/>
      <c r="D979" s="1"/>
      <c r="E979" s="1"/>
      <c r="F979" s="1"/>
    </row>
    <row r="980" spans="2:6" x14ac:dyDescent="0.25">
      <c r="B980" s="1"/>
      <c r="C980" s="1"/>
      <c r="D980" s="1"/>
      <c r="E980" s="1"/>
      <c r="F980" s="1"/>
    </row>
    <row r="981" spans="2:6" x14ac:dyDescent="0.25">
      <c r="B981" s="1"/>
      <c r="C981" s="1"/>
      <c r="D981" s="1"/>
      <c r="E981" s="1"/>
      <c r="F981" s="1"/>
    </row>
    <row r="982" spans="2:6" x14ac:dyDescent="0.25">
      <c r="B982" s="1"/>
      <c r="C982" s="1"/>
      <c r="D982" s="1"/>
      <c r="E982" s="1"/>
      <c r="F982" s="1"/>
    </row>
    <row r="983" spans="2:6" x14ac:dyDescent="0.25">
      <c r="B983" s="1"/>
      <c r="C983" s="1"/>
      <c r="D983" s="1"/>
      <c r="E983" s="1"/>
      <c r="F983" s="1"/>
    </row>
    <row r="984" spans="2:6" x14ac:dyDescent="0.25">
      <c r="B984" s="1"/>
      <c r="C984" s="1"/>
      <c r="D984" s="1"/>
      <c r="E984" s="1"/>
      <c r="F984" s="1"/>
    </row>
    <row r="985" spans="2:6" x14ac:dyDescent="0.25">
      <c r="B985" s="1"/>
      <c r="C985" s="1"/>
      <c r="D985" s="1"/>
      <c r="E985" s="1"/>
      <c r="F985" s="1"/>
    </row>
    <row r="986" spans="2:6" x14ac:dyDescent="0.25">
      <c r="B986" s="1"/>
      <c r="C986" s="1"/>
      <c r="D986" s="1"/>
      <c r="E986" s="1"/>
      <c r="F986" s="1"/>
    </row>
    <row r="987" spans="2:6" x14ac:dyDescent="0.25">
      <c r="B987" s="1"/>
      <c r="C987" s="1"/>
      <c r="D987" s="1"/>
      <c r="E987" s="1"/>
      <c r="F987" s="1"/>
    </row>
    <row r="988" spans="2:6" x14ac:dyDescent="0.25">
      <c r="B988" s="1"/>
      <c r="C988" s="1"/>
      <c r="D988" s="1"/>
      <c r="E988" s="1"/>
      <c r="F988" s="1"/>
    </row>
    <row r="989" spans="2:6" x14ac:dyDescent="0.25">
      <c r="B989" s="1"/>
      <c r="C989" s="1"/>
      <c r="D989" s="1"/>
      <c r="E989" s="1"/>
      <c r="F989" s="1"/>
    </row>
    <row r="990" spans="2:6" x14ac:dyDescent="0.25">
      <c r="B990" s="1"/>
      <c r="C990" s="1"/>
      <c r="D990" s="1"/>
      <c r="E990" s="1"/>
      <c r="F990" s="1"/>
    </row>
    <row r="991" spans="2:6" x14ac:dyDescent="0.25">
      <c r="B991" s="1"/>
      <c r="C991" s="1"/>
      <c r="D991" s="1"/>
      <c r="E991" s="1"/>
      <c r="F991" s="1"/>
    </row>
    <row r="992" spans="2:6" x14ac:dyDescent="0.25">
      <c r="B992" s="1"/>
      <c r="C992" s="1"/>
      <c r="D992" s="1"/>
      <c r="E992" s="1"/>
      <c r="F992" s="1"/>
    </row>
    <row r="993" spans="2:6" x14ac:dyDescent="0.25">
      <c r="B993" s="1"/>
      <c r="C993" s="1"/>
      <c r="D993" s="1"/>
      <c r="E993" s="1"/>
      <c r="F993" s="1"/>
    </row>
    <row r="994" spans="2:6" x14ac:dyDescent="0.25">
      <c r="B994" s="1"/>
      <c r="C994" s="1"/>
      <c r="D994" s="1"/>
      <c r="E994" s="1"/>
      <c r="F994" s="1"/>
    </row>
    <row r="995" spans="2:6" x14ac:dyDescent="0.25">
      <c r="B995" s="1"/>
      <c r="C995" s="1"/>
      <c r="D995" s="1"/>
      <c r="E995" s="1"/>
      <c r="F995" s="1"/>
    </row>
    <row r="996" spans="2:6" x14ac:dyDescent="0.25">
      <c r="B996" s="1"/>
      <c r="C996" s="1"/>
      <c r="D996" s="1"/>
      <c r="E996" s="1"/>
      <c r="F996" s="1"/>
    </row>
    <row r="997" spans="2:6" x14ac:dyDescent="0.25">
      <c r="B997" s="1"/>
      <c r="C997" s="1"/>
      <c r="D997" s="1"/>
      <c r="E997" s="1"/>
      <c r="F997" s="1"/>
    </row>
    <row r="998" spans="2:6" x14ac:dyDescent="0.25">
      <c r="B998" s="1"/>
      <c r="C998" s="1"/>
      <c r="D998" s="1"/>
      <c r="E998" s="1"/>
      <c r="F998" s="1"/>
    </row>
    <row r="999" spans="2:6" x14ac:dyDescent="0.25">
      <c r="B999" s="1"/>
      <c r="C999" s="1"/>
      <c r="D999" s="1"/>
      <c r="E999" s="1"/>
      <c r="F999" s="1"/>
    </row>
    <row r="1000" spans="2:6" x14ac:dyDescent="0.25">
      <c r="B1000" s="1"/>
      <c r="C1000" s="1"/>
      <c r="D1000" s="1"/>
      <c r="E1000" s="1"/>
      <c r="F1000" s="1"/>
    </row>
    <row r="1001" spans="2:6" x14ac:dyDescent="0.25">
      <c r="B1001" s="1"/>
      <c r="C1001" s="1"/>
      <c r="D1001" s="1"/>
      <c r="E1001" s="1"/>
      <c r="F1001" s="1"/>
    </row>
    <row r="1002" spans="2:6" x14ac:dyDescent="0.25">
      <c r="B1002" s="1"/>
      <c r="C1002" s="1"/>
      <c r="D1002" s="1"/>
      <c r="E1002" s="1"/>
      <c r="F1002" s="1"/>
    </row>
    <row r="1003" spans="2:6" x14ac:dyDescent="0.25">
      <c r="B1003" s="1"/>
      <c r="C1003" s="1"/>
      <c r="D1003" s="1"/>
      <c r="E1003" s="1"/>
      <c r="F1003" s="1"/>
    </row>
    <row r="1004" spans="2:6" x14ac:dyDescent="0.25">
      <c r="B1004" s="1"/>
      <c r="C1004" s="1"/>
      <c r="D1004" s="1"/>
      <c r="E1004" s="1"/>
      <c r="F1004" s="1"/>
    </row>
    <row r="1005" spans="2:6" x14ac:dyDescent="0.25">
      <c r="B1005" s="1"/>
      <c r="C1005" s="1"/>
      <c r="D1005" s="1"/>
      <c r="E1005" s="1"/>
      <c r="F1005" s="1"/>
    </row>
    <row r="1006" spans="2:6" x14ac:dyDescent="0.25">
      <c r="B1006" s="1"/>
      <c r="C1006" s="1"/>
      <c r="D1006" s="1"/>
      <c r="E1006" s="1"/>
      <c r="F1006" s="1"/>
    </row>
    <row r="1007" spans="2:6" x14ac:dyDescent="0.25">
      <c r="B1007" s="1"/>
      <c r="C1007" s="1"/>
      <c r="D1007" s="1"/>
      <c r="E1007" s="1"/>
      <c r="F1007" s="1"/>
    </row>
    <row r="1008" spans="2:6" x14ac:dyDescent="0.25">
      <c r="B1008" s="1"/>
      <c r="C1008" s="1"/>
      <c r="D1008" s="1"/>
      <c r="E1008" s="1"/>
      <c r="F1008" s="1"/>
    </row>
    <row r="1009" spans="2:6" x14ac:dyDescent="0.25">
      <c r="B1009" s="1"/>
      <c r="C1009" s="1"/>
      <c r="D1009" s="1"/>
      <c r="E1009" s="1"/>
      <c r="F1009" s="1"/>
    </row>
    <row r="1010" spans="2:6" x14ac:dyDescent="0.25">
      <c r="B1010" s="1"/>
      <c r="C1010" s="1"/>
      <c r="D1010" s="1"/>
      <c r="E1010" s="1"/>
      <c r="F1010" s="1"/>
    </row>
    <row r="1011" spans="2:6" x14ac:dyDescent="0.25">
      <c r="B1011" s="1"/>
      <c r="C1011" s="1"/>
      <c r="D1011" s="1"/>
      <c r="E1011" s="1"/>
      <c r="F1011" s="1"/>
    </row>
    <row r="1012" spans="2:6" x14ac:dyDescent="0.25">
      <c r="B1012" s="1"/>
      <c r="C1012" s="1"/>
      <c r="D1012" s="1"/>
      <c r="E1012" s="1"/>
      <c r="F1012" s="1"/>
    </row>
    <row r="1013" spans="2:6" x14ac:dyDescent="0.25">
      <c r="B1013" s="1"/>
      <c r="C1013" s="1"/>
      <c r="D1013" s="1"/>
      <c r="E1013" s="1"/>
      <c r="F1013" s="1"/>
    </row>
    <row r="1014" spans="2:6" x14ac:dyDescent="0.25">
      <c r="B1014" s="1"/>
      <c r="C1014" s="1"/>
      <c r="D1014" s="1"/>
      <c r="E1014" s="1"/>
      <c r="F1014" s="1"/>
    </row>
    <row r="1015" spans="2:6" x14ac:dyDescent="0.25">
      <c r="B1015" s="1"/>
      <c r="C1015" s="1"/>
      <c r="D1015" s="1"/>
      <c r="E1015" s="1"/>
      <c r="F1015" s="1"/>
    </row>
    <row r="1016" spans="2:6" x14ac:dyDescent="0.25">
      <c r="B1016" s="1"/>
      <c r="C1016" s="1"/>
      <c r="D1016" s="1"/>
      <c r="E1016" s="1"/>
      <c r="F1016" s="1"/>
    </row>
    <row r="1017" spans="2:6" x14ac:dyDescent="0.25">
      <c r="B1017" s="1"/>
      <c r="C1017" s="1"/>
      <c r="D1017" s="1"/>
      <c r="E1017" s="1"/>
      <c r="F1017" s="1"/>
    </row>
    <row r="1018" spans="2:6" x14ac:dyDescent="0.25">
      <c r="B1018" s="1"/>
      <c r="C1018" s="1"/>
      <c r="D1018" s="1"/>
      <c r="E1018" s="1"/>
      <c r="F1018" s="1"/>
    </row>
    <row r="1019" spans="2:6" x14ac:dyDescent="0.25">
      <c r="B1019" s="1"/>
      <c r="C1019" s="1"/>
      <c r="D1019" s="1"/>
      <c r="E1019" s="1"/>
      <c r="F1019" s="1"/>
    </row>
    <row r="1020" spans="2:6" x14ac:dyDescent="0.25">
      <c r="B1020" s="1"/>
      <c r="C1020" s="1"/>
      <c r="D1020" s="1"/>
      <c r="E1020" s="1"/>
      <c r="F1020" s="1"/>
    </row>
    <row r="1021" spans="2:6" x14ac:dyDescent="0.25">
      <c r="B1021" s="1"/>
      <c r="C1021" s="1"/>
      <c r="D1021" s="1"/>
      <c r="E1021" s="1"/>
      <c r="F1021" s="1"/>
    </row>
    <row r="1022" spans="2:6" x14ac:dyDescent="0.25">
      <c r="B1022" s="1"/>
      <c r="C1022" s="1"/>
      <c r="D1022" s="1"/>
      <c r="E1022" s="1"/>
      <c r="F1022" s="1"/>
    </row>
    <row r="1023" spans="2:6" x14ac:dyDescent="0.25">
      <c r="B1023" s="1"/>
      <c r="C1023" s="1"/>
      <c r="D1023" s="1"/>
      <c r="E1023" s="1"/>
      <c r="F1023" s="1"/>
    </row>
    <row r="1024" spans="2:6" x14ac:dyDescent="0.25">
      <c r="B1024" s="1"/>
      <c r="C1024" s="1"/>
      <c r="D1024" s="1"/>
      <c r="E1024" s="1"/>
      <c r="F1024" s="1"/>
    </row>
    <row r="1025" spans="2:6" x14ac:dyDescent="0.25">
      <c r="B1025" s="1"/>
      <c r="C1025" s="1"/>
      <c r="D1025" s="1"/>
      <c r="E1025" s="1"/>
      <c r="F1025" s="1"/>
    </row>
    <row r="1026" spans="2:6" x14ac:dyDescent="0.25">
      <c r="B1026" s="1"/>
      <c r="C1026" s="1"/>
      <c r="D1026" s="1"/>
      <c r="E1026" s="1"/>
      <c r="F1026" s="1"/>
    </row>
    <row r="1027" spans="2:6" x14ac:dyDescent="0.25">
      <c r="B1027" s="1"/>
      <c r="C1027" s="1"/>
      <c r="D1027" s="1"/>
      <c r="E1027" s="1"/>
      <c r="F1027" s="1"/>
    </row>
    <row r="1028" spans="2:6" x14ac:dyDescent="0.25">
      <c r="B1028" s="1"/>
      <c r="C1028" s="1"/>
      <c r="D1028" s="1"/>
      <c r="E1028" s="1"/>
      <c r="F1028" s="1"/>
    </row>
    <row r="1029" spans="2:6" x14ac:dyDescent="0.25">
      <c r="B1029" s="1"/>
      <c r="C1029" s="1"/>
      <c r="D1029" s="1"/>
      <c r="E1029" s="1"/>
      <c r="F1029" s="1"/>
    </row>
    <row r="1030" spans="2:6" x14ac:dyDescent="0.25">
      <c r="B1030" s="1"/>
      <c r="C1030" s="1"/>
      <c r="D1030" s="1"/>
      <c r="E1030" s="1"/>
      <c r="F1030" s="1"/>
    </row>
    <row r="1031" spans="2:6" x14ac:dyDescent="0.25">
      <c r="B1031" s="1"/>
      <c r="C1031" s="1"/>
      <c r="D1031" s="1"/>
      <c r="E1031" s="1"/>
      <c r="F1031" s="1"/>
    </row>
    <row r="1032" spans="2:6" x14ac:dyDescent="0.25">
      <c r="B1032" s="1"/>
      <c r="C1032" s="1"/>
      <c r="D1032" s="1"/>
      <c r="E1032" s="1"/>
      <c r="F1032" s="1"/>
    </row>
    <row r="1033" spans="2:6" x14ac:dyDescent="0.25">
      <c r="B1033" s="1"/>
      <c r="C1033" s="1"/>
      <c r="D1033" s="1"/>
      <c r="E1033" s="1"/>
      <c r="F1033" s="1"/>
    </row>
    <row r="1034" spans="2:6" x14ac:dyDescent="0.25">
      <c r="B1034" s="1"/>
      <c r="C1034" s="1"/>
      <c r="D1034" s="1"/>
      <c r="E1034" s="1"/>
      <c r="F1034" s="1"/>
    </row>
    <row r="1035" spans="2:6" x14ac:dyDescent="0.25">
      <c r="B1035" s="1"/>
      <c r="C1035" s="1"/>
      <c r="D1035" s="1"/>
      <c r="E1035" s="1"/>
      <c r="F1035" s="1"/>
    </row>
    <row r="1036" spans="2:6" x14ac:dyDescent="0.25">
      <c r="B1036" s="1"/>
      <c r="C1036" s="1"/>
      <c r="D1036" s="1"/>
      <c r="E1036" s="1"/>
      <c r="F1036" s="1"/>
    </row>
    <row r="1037" spans="2:6" x14ac:dyDescent="0.25">
      <c r="B1037" s="1"/>
      <c r="C1037" s="1"/>
      <c r="D1037" s="1"/>
      <c r="E1037" s="1"/>
      <c r="F1037" s="1"/>
    </row>
    <row r="1038" spans="2:6" x14ac:dyDescent="0.25">
      <c r="B1038" s="1"/>
      <c r="C1038" s="1"/>
      <c r="D1038" s="1"/>
      <c r="E1038" s="1"/>
      <c r="F1038" s="1"/>
    </row>
    <row r="1039" spans="2:6" x14ac:dyDescent="0.25">
      <c r="B1039" s="1"/>
      <c r="C1039" s="1"/>
      <c r="D1039" s="1"/>
      <c r="E1039" s="1"/>
      <c r="F1039" s="1"/>
    </row>
    <row r="1040" spans="2:6" x14ac:dyDescent="0.25">
      <c r="B1040" s="1"/>
      <c r="C1040" s="1"/>
      <c r="D1040" s="1"/>
      <c r="E1040" s="1"/>
      <c r="F1040" s="1"/>
    </row>
    <row r="1041" spans="2:6" x14ac:dyDescent="0.25">
      <c r="B1041" s="1"/>
      <c r="C1041" s="1"/>
      <c r="D1041" s="1"/>
      <c r="E1041" s="1"/>
      <c r="F1041" s="1"/>
    </row>
    <row r="1042" spans="2:6" x14ac:dyDescent="0.25">
      <c r="B1042" s="1"/>
      <c r="C1042" s="1"/>
      <c r="D1042" s="1"/>
      <c r="E1042" s="1"/>
      <c r="F1042" s="1"/>
    </row>
    <row r="1043" spans="2:6" x14ac:dyDescent="0.25">
      <c r="B1043" s="1"/>
      <c r="C1043" s="1"/>
      <c r="D1043" s="1"/>
      <c r="E1043" s="1"/>
      <c r="F1043" s="1"/>
    </row>
    <row r="1044" spans="2:6" x14ac:dyDescent="0.25">
      <c r="B1044" s="1"/>
      <c r="C1044" s="1"/>
      <c r="D1044" s="1"/>
      <c r="E1044" s="1"/>
      <c r="F1044" s="1"/>
    </row>
    <row r="1045" spans="2:6" x14ac:dyDescent="0.25">
      <c r="B1045" s="1"/>
      <c r="C1045" s="1"/>
      <c r="D1045" s="1"/>
      <c r="E1045" s="1"/>
      <c r="F1045" s="1"/>
    </row>
    <row r="1046" spans="2:6" x14ac:dyDescent="0.25">
      <c r="B1046" s="1"/>
      <c r="C1046" s="1"/>
      <c r="D1046" s="1"/>
      <c r="E1046" s="1"/>
      <c r="F1046" s="1"/>
    </row>
    <row r="1047" spans="2:6" x14ac:dyDescent="0.25">
      <c r="B1047" s="1"/>
      <c r="C1047" s="1"/>
      <c r="D1047" s="1"/>
      <c r="E1047" s="1"/>
      <c r="F1047" s="1"/>
    </row>
    <row r="1048" spans="2:6" x14ac:dyDescent="0.25">
      <c r="B1048" s="1"/>
      <c r="C1048" s="1"/>
      <c r="D1048" s="1"/>
      <c r="E1048" s="1"/>
      <c r="F1048" s="1"/>
    </row>
    <row r="1049" spans="2:6" x14ac:dyDescent="0.25">
      <c r="B1049" s="1"/>
      <c r="C1049" s="1"/>
      <c r="D1049" s="1"/>
      <c r="E1049" s="1"/>
      <c r="F1049" s="1"/>
    </row>
    <row r="1050" spans="2:6" x14ac:dyDescent="0.25">
      <c r="B1050" s="1"/>
      <c r="C1050" s="1"/>
      <c r="D1050" s="1"/>
      <c r="E1050" s="1"/>
      <c r="F1050" s="1"/>
    </row>
    <row r="1051" spans="2:6" x14ac:dyDescent="0.25">
      <c r="B1051" s="1"/>
      <c r="C1051" s="1"/>
      <c r="D1051" s="1"/>
      <c r="E1051" s="1"/>
      <c r="F1051" s="1"/>
    </row>
    <row r="1052" spans="2:6" x14ac:dyDescent="0.25">
      <c r="B1052" s="1"/>
      <c r="C1052" s="1"/>
      <c r="D1052" s="1"/>
      <c r="E1052" s="1"/>
      <c r="F1052" s="1"/>
    </row>
    <row r="1053" spans="2:6" x14ac:dyDescent="0.25">
      <c r="B1053" s="1"/>
      <c r="C1053" s="1"/>
      <c r="D1053" s="1"/>
      <c r="E1053" s="1"/>
      <c r="F1053" s="1"/>
    </row>
    <row r="1054" spans="2:6" x14ac:dyDescent="0.25">
      <c r="B1054" s="1"/>
      <c r="C1054" s="1"/>
      <c r="D1054" s="1"/>
      <c r="E1054" s="1"/>
      <c r="F1054" s="1"/>
    </row>
    <row r="1055" spans="2:6" x14ac:dyDescent="0.25">
      <c r="B1055" s="1"/>
      <c r="C1055" s="1"/>
      <c r="D1055" s="1"/>
      <c r="E1055" s="1"/>
      <c r="F1055" s="1"/>
    </row>
    <row r="1056" spans="2:6" x14ac:dyDescent="0.25">
      <c r="B1056" s="1"/>
      <c r="C1056" s="1"/>
      <c r="D1056" s="1"/>
      <c r="E1056" s="1"/>
      <c r="F1056" s="1"/>
    </row>
    <row r="1057" spans="2:6" x14ac:dyDescent="0.25">
      <c r="B1057" s="1"/>
      <c r="C1057" s="1"/>
      <c r="D1057" s="1"/>
      <c r="E1057" s="1"/>
      <c r="F1057" s="1"/>
    </row>
    <row r="1058" spans="2:6" x14ac:dyDescent="0.25">
      <c r="B1058" s="1"/>
      <c r="C1058" s="1"/>
      <c r="D1058" s="1"/>
      <c r="E1058" s="1"/>
      <c r="F1058" s="1"/>
    </row>
    <row r="1059" spans="2:6" x14ac:dyDescent="0.25">
      <c r="B1059" s="1"/>
      <c r="C1059" s="1"/>
      <c r="D1059" s="1"/>
      <c r="E1059" s="1"/>
      <c r="F1059" s="1"/>
    </row>
    <row r="1060" spans="2:6" x14ac:dyDescent="0.25">
      <c r="B1060" s="1"/>
      <c r="C1060" s="1"/>
      <c r="D1060" s="1"/>
      <c r="E1060" s="1"/>
      <c r="F1060" s="1"/>
    </row>
    <row r="1061" spans="2:6" x14ac:dyDescent="0.25">
      <c r="B1061" s="1"/>
      <c r="C1061" s="1"/>
      <c r="D1061" s="1"/>
      <c r="E1061" s="1"/>
      <c r="F1061" s="1"/>
    </row>
    <row r="1062" spans="2:6" x14ac:dyDescent="0.25">
      <c r="B1062" s="1"/>
      <c r="C1062" s="1"/>
      <c r="D1062" s="1"/>
      <c r="E1062" s="1"/>
      <c r="F1062" s="1"/>
    </row>
    <row r="1063" spans="2:6" x14ac:dyDescent="0.25">
      <c r="B1063" s="1"/>
      <c r="C1063" s="1"/>
      <c r="D1063" s="1"/>
      <c r="E1063" s="1"/>
      <c r="F1063" s="1"/>
    </row>
    <row r="1064" spans="2:6" x14ac:dyDescent="0.25">
      <c r="B1064" s="1"/>
      <c r="C1064" s="1"/>
      <c r="D1064" s="1"/>
      <c r="E1064" s="1"/>
      <c r="F1064" s="1"/>
    </row>
    <row r="1065" spans="2:6" x14ac:dyDescent="0.25">
      <c r="B1065" s="1"/>
      <c r="C1065" s="1"/>
      <c r="D1065" s="1"/>
      <c r="E1065" s="1"/>
      <c r="F1065" s="1"/>
    </row>
    <row r="1066" spans="2:6" x14ac:dyDescent="0.25">
      <c r="B1066" s="1"/>
      <c r="C1066" s="1"/>
      <c r="D1066" s="1"/>
      <c r="E1066" s="1"/>
      <c r="F1066" s="1"/>
    </row>
    <row r="1067" spans="2:6" x14ac:dyDescent="0.25">
      <c r="B1067" s="1"/>
      <c r="C1067" s="1"/>
      <c r="D1067" s="1"/>
      <c r="E1067" s="1"/>
      <c r="F1067" s="1"/>
    </row>
    <row r="1068" spans="2:6" x14ac:dyDescent="0.25">
      <c r="B1068" s="1"/>
      <c r="C1068" s="1"/>
      <c r="D1068" s="1"/>
      <c r="E1068" s="1"/>
      <c r="F1068" s="1"/>
    </row>
    <row r="1069" spans="2:6" x14ac:dyDescent="0.25">
      <c r="B1069" s="1"/>
      <c r="C1069" s="1"/>
      <c r="D1069" s="1"/>
      <c r="E1069" s="1"/>
      <c r="F1069" s="1"/>
    </row>
    <row r="1070" spans="2:6" x14ac:dyDescent="0.25">
      <c r="B1070" s="1"/>
      <c r="C1070" s="1"/>
      <c r="D1070" s="1"/>
      <c r="E1070" s="1"/>
      <c r="F1070" s="1"/>
    </row>
    <row r="1071" spans="2:6" x14ac:dyDescent="0.25">
      <c r="B1071" s="1"/>
      <c r="C1071" s="1"/>
      <c r="D1071" s="1"/>
      <c r="E1071" s="1"/>
      <c r="F1071" s="1"/>
    </row>
    <row r="1072" spans="2:6" x14ac:dyDescent="0.25">
      <c r="B1072" s="1"/>
      <c r="C1072" s="1"/>
      <c r="D1072" s="1"/>
      <c r="E1072" s="1"/>
      <c r="F1072" s="1"/>
    </row>
    <row r="1073" spans="2:6" x14ac:dyDescent="0.25">
      <c r="B1073" s="1"/>
      <c r="C1073" s="1"/>
      <c r="D1073" s="1"/>
      <c r="E1073" s="1"/>
      <c r="F1073" s="1"/>
    </row>
    <row r="1074" spans="2:6" x14ac:dyDescent="0.25">
      <c r="B1074" s="1"/>
      <c r="C1074" s="1"/>
      <c r="D1074" s="1"/>
      <c r="E1074" s="1"/>
      <c r="F1074" s="1"/>
    </row>
    <row r="1075" spans="2:6" x14ac:dyDescent="0.25">
      <c r="B1075" s="1"/>
      <c r="C1075" s="1"/>
      <c r="D1075" s="1"/>
      <c r="E1075" s="1"/>
      <c r="F1075" s="1"/>
    </row>
    <row r="1076" spans="2:6" x14ac:dyDescent="0.25">
      <c r="B1076" s="1"/>
      <c r="C1076" s="1"/>
      <c r="D1076" s="1"/>
      <c r="E1076" s="1"/>
      <c r="F1076" s="1"/>
    </row>
    <row r="1077" spans="2:6" x14ac:dyDescent="0.25">
      <c r="B1077" s="1"/>
      <c r="C1077" s="1"/>
      <c r="D1077" s="1"/>
      <c r="E1077" s="1"/>
      <c r="F1077" s="1"/>
    </row>
    <row r="1078" spans="2:6" x14ac:dyDescent="0.25">
      <c r="B1078" s="1"/>
      <c r="C1078" s="1"/>
      <c r="D1078" s="1"/>
      <c r="E1078" s="1"/>
      <c r="F1078" s="1"/>
    </row>
    <row r="1079" spans="2:6" x14ac:dyDescent="0.25">
      <c r="B1079" s="1"/>
      <c r="C1079" s="1"/>
      <c r="D1079" s="1"/>
      <c r="E1079" s="1"/>
      <c r="F1079" s="1"/>
    </row>
    <row r="1080" spans="2:6" x14ac:dyDescent="0.25">
      <c r="B1080" s="1"/>
      <c r="C1080" s="1"/>
      <c r="D1080" s="1"/>
      <c r="E1080" s="1"/>
      <c r="F1080" s="1"/>
    </row>
    <row r="1081" spans="2:6" x14ac:dyDescent="0.25">
      <c r="B1081" s="1"/>
      <c r="C1081" s="1"/>
      <c r="D1081" s="1"/>
      <c r="E1081" s="1"/>
      <c r="F1081" s="1"/>
    </row>
    <row r="1082" spans="2:6" x14ac:dyDescent="0.25">
      <c r="B1082" s="1"/>
      <c r="C1082" s="1"/>
      <c r="D1082" s="1"/>
      <c r="E1082" s="1"/>
      <c r="F1082" s="1"/>
    </row>
    <row r="1083" spans="2:6" x14ac:dyDescent="0.25">
      <c r="B1083" s="1"/>
      <c r="C1083" s="1"/>
      <c r="D1083" s="1"/>
      <c r="E1083" s="1"/>
      <c r="F1083" s="1"/>
    </row>
    <row r="1084" spans="2:6" x14ac:dyDescent="0.25">
      <c r="B1084" s="1"/>
      <c r="C1084" s="1"/>
      <c r="D1084" s="1"/>
      <c r="E1084" s="1"/>
      <c r="F1084" s="1"/>
    </row>
    <row r="1085" spans="2:6" x14ac:dyDescent="0.25">
      <c r="B1085" s="1"/>
      <c r="C1085" s="1"/>
      <c r="D1085" s="1"/>
      <c r="E1085" s="1"/>
      <c r="F1085" s="1"/>
    </row>
    <row r="1086" spans="2:6" x14ac:dyDescent="0.25">
      <c r="B1086" s="1"/>
      <c r="C1086" s="1"/>
      <c r="D1086" s="1"/>
      <c r="E1086" s="1"/>
      <c r="F1086" s="1"/>
    </row>
    <row r="1087" spans="2:6" x14ac:dyDescent="0.25">
      <c r="B1087" s="1"/>
      <c r="C1087" s="1"/>
      <c r="D1087" s="1"/>
      <c r="E1087" s="1"/>
      <c r="F1087" s="1"/>
    </row>
    <row r="1088" spans="2:6" x14ac:dyDescent="0.25">
      <c r="B1088" s="1"/>
      <c r="C1088" s="1"/>
      <c r="D1088" s="1"/>
      <c r="E1088" s="1"/>
      <c r="F1088" s="1"/>
    </row>
    <row r="1089" spans="2:6" x14ac:dyDescent="0.25">
      <c r="B1089" s="1"/>
      <c r="C1089" s="1"/>
      <c r="D1089" s="1"/>
      <c r="E1089" s="1"/>
      <c r="F1089" s="1"/>
    </row>
    <row r="1090" spans="2:6" x14ac:dyDescent="0.25">
      <c r="B1090" s="1"/>
      <c r="C1090" s="1"/>
      <c r="D1090" s="1"/>
      <c r="E1090" s="1"/>
      <c r="F1090" s="1"/>
    </row>
    <row r="1091" spans="2:6" x14ac:dyDescent="0.25">
      <c r="B1091" s="1"/>
      <c r="C1091" s="1"/>
      <c r="D1091" s="1"/>
      <c r="E1091" s="1"/>
      <c r="F1091" s="1"/>
    </row>
    <row r="1092" spans="2:6" x14ac:dyDescent="0.25">
      <c r="B1092" s="1"/>
      <c r="C1092" s="1"/>
      <c r="D1092" s="1"/>
      <c r="E1092" s="1"/>
      <c r="F1092" s="1"/>
    </row>
    <row r="1093" spans="2:6" x14ac:dyDescent="0.25">
      <c r="B1093" s="1"/>
      <c r="C1093" s="1"/>
      <c r="D1093" s="1"/>
      <c r="E1093" s="1"/>
      <c r="F1093" s="1"/>
    </row>
    <row r="1094" spans="2:6" x14ac:dyDescent="0.25">
      <c r="B1094" s="1"/>
      <c r="C1094" s="1"/>
      <c r="D1094" s="1"/>
      <c r="E1094" s="1"/>
      <c r="F1094" s="1"/>
    </row>
    <row r="1095" spans="2:6" x14ac:dyDescent="0.25">
      <c r="B1095" s="1"/>
      <c r="C1095" s="1"/>
      <c r="D1095" s="1"/>
      <c r="E1095" s="1"/>
      <c r="F1095" s="1"/>
    </row>
    <row r="1096" spans="2:6" x14ac:dyDescent="0.25">
      <c r="B1096" s="1"/>
      <c r="C1096" s="1"/>
      <c r="D1096" s="1"/>
      <c r="E1096" s="1"/>
      <c r="F1096" s="1"/>
    </row>
    <row r="1097" spans="2:6" x14ac:dyDescent="0.25">
      <c r="B1097" s="1"/>
      <c r="C1097" s="1"/>
      <c r="D1097" s="1"/>
      <c r="E1097" s="1"/>
      <c r="F1097" s="1"/>
    </row>
    <row r="1098" spans="2:6" x14ac:dyDescent="0.25">
      <c r="B1098" s="1"/>
      <c r="C1098" s="1"/>
      <c r="D1098" s="1"/>
      <c r="E1098" s="1"/>
      <c r="F1098" s="1"/>
    </row>
    <row r="1099" spans="2:6" x14ac:dyDescent="0.25">
      <c r="B1099" s="1"/>
      <c r="C1099" s="1"/>
      <c r="D1099" s="1"/>
      <c r="E1099" s="1"/>
      <c r="F1099" s="1"/>
    </row>
    <row r="1100" spans="2:6" x14ac:dyDescent="0.25">
      <c r="B1100" s="1"/>
      <c r="C1100" s="1"/>
      <c r="D1100" s="1"/>
      <c r="E1100" s="1"/>
      <c r="F1100" s="1"/>
    </row>
    <row r="1101" spans="2:6" x14ac:dyDescent="0.25">
      <c r="B1101" s="1"/>
      <c r="C1101" s="1"/>
      <c r="D1101" s="1"/>
      <c r="E1101" s="1"/>
      <c r="F1101" s="1"/>
    </row>
    <row r="1102" spans="2:6" x14ac:dyDescent="0.25">
      <c r="B1102" s="1"/>
      <c r="C1102" s="1"/>
      <c r="D1102" s="1"/>
      <c r="E1102" s="1"/>
      <c r="F1102" s="1"/>
    </row>
    <row r="1103" spans="2:6" x14ac:dyDescent="0.25">
      <c r="B1103" s="1"/>
      <c r="C1103" s="1"/>
      <c r="D1103" s="1"/>
      <c r="E1103" s="1"/>
      <c r="F1103" s="1"/>
    </row>
    <row r="1104" spans="2:6" x14ac:dyDescent="0.25">
      <c r="B1104" s="1"/>
      <c r="C1104" s="1"/>
      <c r="D1104" s="1"/>
      <c r="E1104" s="1"/>
      <c r="F1104" s="1"/>
    </row>
    <row r="1105" spans="2:6" x14ac:dyDescent="0.25">
      <c r="B1105" s="1"/>
      <c r="C1105" s="1"/>
      <c r="D1105" s="1"/>
      <c r="E1105" s="1"/>
      <c r="F1105" s="1"/>
    </row>
    <row r="1106" spans="2:6" x14ac:dyDescent="0.25">
      <c r="B1106" s="1"/>
      <c r="C1106" s="1"/>
      <c r="D1106" s="1"/>
      <c r="E1106" s="1"/>
      <c r="F1106" s="1"/>
    </row>
    <row r="1107" spans="2:6" x14ac:dyDescent="0.25">
      <c r="B1107" s="1"/>
      <c r="C1107" s="1"/>
      <c r="D1107" s="1"/>
      <c r="E1107" s="1"/>
      <c r="F1107" s="1"/>
    </row>
    <row r="1108" spans="2:6" x14ac:dyDescent="0.25">
      <c r="B1108" s="1"/>
      <c r="C1108" s="1"/>
      <c r="D1108" s="1"/>
      <c r="E1108" s="1"/>
      <c r="F1108" s="1"/>
    </row>
    <row r="1109" spans="2:6" x14ac:dyDescent="0.25">
      <c r="B1109" s="1"/>
      <c r="C1109" s="1"/>
      <c r="D1109" s="1"/>
      <c r="E1109" s="1"/>
      <c r="F1109" s="1"/>
    </row>
    <row r="1110" spans="2:6" x14ac:dyDescent="0.25">
      <c r="B1110" s="1"/>
      <c r="C1110" s="1"/>
      <c r="D1110" s="1"/>
      <c r="E1110" s="1"/>
      <c r="F1110" s="1"/>
    </row>
    <row r="1111" spans="2:6" x14ac:dyDescent="0.25">
      <c r="B1111" s="1"/>
      <c r="C1111" s="1"/>
      <c r="D1111" s="1"/>
      <c r="E1111" s="1"/>
      <c r="F1111" s="1"/>
    </row>
    <row r="1112" spans="2:6" x14ac:dyDescent="0.25">
      <c r="B1112" s="1"/>
      <c r="C1112" s="1"/>
      <c r="D1112" s="1"/>
      <c r="E1112" s="1"/>
      <c r="F1112" s="1"/>
    </row>
    <row r="1113" spans="2:6" x14ac:dyDescent="0.25">
      <c r="B1113" s="1"/>
      <c r="C1113" s="1"/>
      <c r="D1113" s="1"/>
      <c r="E1113" s="1"/>
      <c r="F1113" s="1"/>
    </row>
    <row r="1114" spans="2:6" x14ac:dyDescent="0.25">
      <c r="B1114" s="1"/>
      <c r="C1114" s="1"/>
      <c r="D1114" s="1"/>
      <c r="E1114" s="1"/>
      <c r="F1114" s="1"/>
    </row>
    <row r="1115" spans="2:6" x14ac:dyDescent="0.25">
      <c r="B1115" s="1"/>
      <c r="C1115" s="1"/>
      <c r="D1115" s="1"/>
      <c r="E1115" s="1"/>
      <c r="F1115" s="1"/>
    </row>
    <row r="1116" spans="2:6" x14ac:dyDescent="0.25">
      <c r="B1116" s="1"/>
      <c r="C1116" s="1"/>
      <c r="D1116" s="1"/>
      <c r="E1116" s="1"/>
      <c r="F1116" s="1"/>
    </row>
    <row r="1117" spans="2:6" x14ac:dyDescent="0.25">
      <c r="B1117" s="1"/>
      <c r="C1117" s="1"/>
      <c r="D1117" s="1"/>
      <c r="E1117" s="1"/>
      <c r="F1117" s="1"/>
    </row>
    <row r="1118" spans="2:6" x14ac:dyDescent="0.25">
      <c r="B1118" s="1"/>
      <c r="C1118" s="1"/>
      <c r="D1118" s="1"/>
      <c r="E1118" s="1"/>
      <c r="F1118" s="1"/>
    </row>
    <row r="1119" spans="2:6" x14ac:dyDescent="0.25">
      <c r="B1119" s="1"/>
      <c r="C1119" s="1"/>
      <c r="D1119" s="1"/>
      <c r="E1119" s="1"/>
      <c r="F1119" s="1"/>
    </row>
    <row r="1120" spans="2:6" x14ac:dyDescent="0.25">
      <c r="B1120" s="1"/>
      <c r="C1120" s="1"/>
      <c r="D1120" s="1"/>
      <c r="E1120" s="1"/>
      <c r="F1120" s="1"/>
    </row>
    <row r="1121" spans="2:6" x14ac:dyDescent="0.25">
      <c r="B1121" s="1"/>
      <c r="C1121" s="1"/>
      <c r="D1121" s="1"/>
      <c r="E1121" s="1"/>
      <c r="F1121" s="1"/>
    </row>
    <row r="1122" spans="2:6" x14ac:dyDescent="0.25">
      <c r="B1122" s="1"/>
      <c r="C1122" s="1"/>
      <c r="D1122" s="1"/>
      <c r="E1122" s="1"/>
      <c r="F1122" s="1"/>
    </row>
    <row r="1123" spans="2:6" x14ac:dyDescent="0.25">
      <c r="B1123" s="1"/>
      <c r="C1123" s="1"/>
      <c r="D1123" s="1"/>
      <c r="E1123" s="1"/>
      <c r="F1123" s="1"/>
    </row>
    <row r="1124" spans="2:6" x14ac:dyDescent="0.25">
      <c r="B1124" s="1"/>
      <c r="C1124" s="1"/>
      <c r="D1124" s="1"/>
      <c r="E1124" s="1"/>
      <c r="F1124" s="1"/>
    </row>
    <row r="1125" spans="2:6" x14ac:dyDescent="0.25">
      <c r="B1125" s="1"/>
      <c r="C1125" s="1"/>
      <c r="D1125" s="1"/>
      <c r="E1125" s="1"/>
      <c r="F1125" s="1"/>
    </row>
    <row r="1126" spans="2:6" x14ac:dyDescent="0.25">
      <c r="B1126" s="1"/>
      <c r="C1126" s="1"/>
      <c r="D1126" s="1"/>
      <c r="E1126" s="1"/>
      <c r="F1126" s="1"/>
    </row>
    <row r="1127" spans="2:6" x14ac:dyDescent="0.25">
      <c r="B1127" s="1"/>
      <c r="C1127" s="1"/>
      <c r="D1127" s="1"/>
      <c r="E1127" s="1"/>
      <c r="F1127" s="1"/>
    </row>
    <row r="1128" spans="2:6" x14ac:dyDescent="0.25">
      <c r="B1128" s="1"/>
      <c r="C1128" s="1"/>
      <c r="D1128" s="1"/>
      <c r="E1128" s="1"/>
      <c r="F1128" s="1"/>
    </row>
    <row r="1129" spans="2:6" x14ac:dyDescent="0.25">
      <c r="B1129" s="1"/>
      <c r="C1129" s="1"/>
      <c r="D1129" s="1"/>
      <c r="E1129" s="1"/>
      <c r="F1129" s="1"/>
    </row>
    <row r="1130" spans="2:6" x14ac:dyDescent="0.25">
      <c r="B1130" s="1"/>
      <c r="C1130" s="1"/>
      <c r="D1130" s="1"/>
      <c r="E1130" s="1"/>
      <c r="F1130" s="1"/>
    </row>
    <row r="1131" spans="2:6" x14ac:dyDescent="0.25">
      <c r="B1131" s="1"/>
      <c r="C1131" s="1"/>
      <c r="D1131" s="1"/>
      <c r="E1131" s="1"/>
      <c r="F1131" s="1"/>
    </row>
    <row r="1132" spans="2:6" x14ac:dyDescent="0.25">
      <c r="B1132" s="1"/>
      <c r="C1132" s="1"/>
      <c r="D1132" s="1"/>
      <c r="E1132" s="1"/>
      <c r="F1132" s="1"/>
    </row>
    <row r="1133" spans="2:6" x14ac:dyDescent="0.25">
      <c r="B1133" s="1"/>
      <c r="C1133" s="1"/>
      <c r="D1133" s="1"/>
      <c r="E1133" s="1"/>
      <c r="F1133" s="1"/>
    </row>
    <row r="1134" spans="2:6" x14ac:dyDescent="0.25">
      <c r="B1134" s="1"/>
      <c r="C1134" s="1"/>
      <c r="D1134" s="1"/>
      <c r="E1134" s="1"/>
      <c r="F1134" s="1"/>
    </row>
    <row r="1135" spans="2:6" x14ac:dyDescent="0.25">
      <c r="B1135" s="1"/>
      <c r="C1135" s="1"/>
      <c r="D1135" s="1"/>
      <c r="E1135" s="1"/>
      <c r="F1135" s="1"/>
    </row>
    <row r="1136" spans="2:6" x14ac:dyDescent="0.25">
      <c r="B1136" s="1"/>
      <c r="C1136" s="1"/>
      <c r="D1136" s="1"/>
      <c r="E1136" s="1"/>
      <c r="F1136" s="1"/>
    </row>
    <row r="1137" spans="2:6" x14ac:dyDescent="0.25">
      <c r="B1137" s="1"/>
      <c r="C1137" s="1"/>
      <c r="D1137" s="1"/>
      <c r="E1137" s="1"/>
      <c r="F1137" s="1"/>
    </row>
    <row r="1138" spans="2:6" x14ac:dyDescent="0.25">
      <c r="B1138" s="1"/>
      <c r="C1138" s="1"/>
      <c r="D1138" s="1"/>
      <c r="E1138" s="1"/>
      <c r="F1138" s="1"/>
    </row>
    <row r="1139" spans="2:6" x14ac:dyDescent="0.25">
      <c r="B1139" s="1"/>
      <c r="C1139" s="1"/>
      <c r="D1139" s="1"/>
      <c r="E1139" s="1"/>
      <c r="F1139" s="1"/>
    </row>
    <row r="1140" spans="2:6" x14ac:dyDescent="0.25">
      <c r="B1140" s="1"/>
      <c r="C1140" s="1"/>
      <c r="D1140" s="1"/>
      <c r="E1140" s="1"/>
      <c r="F1140" s="1"/>
    </row>
    <row r="1141" spans="2:6" x14ac:dyDescent="0.25">
      <c r="B1141" s="1"/>
      <c r="C1141" s="1"/>
      <c r="D1141" s="1"/>
      <c r="E1141" s="1"/>
      <c r="F1141" s="1"/>
    </row>
    <row r="1142" spans="2:6" x14ac:dyDescent="0.25">
      <c r="B1142" s="1"/>
      <c r="C1142" s="1"/>
      <c r="D1142" s="1"/>
      <c r="E1142" s="1"/>
      <c r="F1142" s="1"/>
    </row>
    <row r="1143" spans="2:6" x14ac:dyDescent="0.25">
      <c r="B1143" s="1"/>
      <c r="C1143" s="1"/>
      <c r="D1143" s="1"/>
      <c r="E1143" s="1"/>
      <c r="F1143" s="1"/>
    </row>
    <row r="1144" spans="2:6" x14ac:dyDescent="0.25">
      <c r="B1144" s="1"/>
      <c r="C1144" s="1"/>
      <c r="D1144" s="1"/>
      <c r="E1144" s="1"/>
      <c r="F1144" s="1"/>
    </row>
    <row r="1145" spans="2:6" x14ac:dyDescent="0.25">
      <c r="B1145" s="1"/>
      <c r="C1145" s="1"/>
      <c r="D1145" s="1"/>
      <c r="E1145" s="1"/>
      <c r="F1145" s="1"/>
    </row>
    <row r="1146" spans="2:6" x14ac:dyDescent="0.25">
      <c r="B1146" s="1"/>
      <c r="C1146" s="1"/>
      <c r="D1146" s="1"/>
      <c r="E1146" s="1"/>
      <c r="F1146" s="1"/>
    </row>
    <row r="1147" spans="2:6" x14ac:dyDescent="0.25">
      <c r="B1147" s="1"/>
      <c r="C1147" s="1"/>
      <c r="D1147" s="1"/>
      <c r="E1147" s="1"/>
      <c r="F1147" s="1"/>
    </row>
    <row r="1148" spans="2:6" x14ac:dyDescent="0.25">
      <c r="B1148" s="1"/>
      <c r="C1148" s="1"/>
      <c r="D1148" s="1"/>
      <c r="E1148" s="1"/>
      <c r="F1148" s="1"/>
    </row>
    <row r="1149" spans="2:6" x14ac:dyDescent="0.25">
      <c r="B1149" s="1"/>
      <c r="C1149" s="1"/>
      <c r="D1149" s="1"/>
      <c r="E1149" s="1"/>
      <c r="F1149" s="1"/>
    </row>
    <row r="1150" spans="2:6" x14ac:dyDescent="0.25">
      <c r="B1150" s="1"/>
      <c r="C1150" s="1"/>
      <c r="D1150" s="1"/>
      <c r="E1150" s="1"/>
      <c r="F1150" s="1"/>
    </row>
    <row r="1151" spans="2:6" x14ac:dyDescent="0.25">
      <c r="B1151" s="1"/>
      <c r="C1151" s="1"/>
      <c r="D1151" s="1"/>
      <c r="E1151" s="1"/>
      <c r="F1151" s="1"/>
    </row>
    <row r="1152" spans="2:6" x14ac:dyDescent="0.25">
      <c r="B1152" s="1"/>
      <c r="C1152" s="1"/>
      <c r="D1152" s="1"/>
      <c r="E1152" s="1"/>
      <c r="F1152" s="1"/>
    </row>
    <row r="1153" spans="2:6" x14ac:dyDescent="0.25">
      <c r="B1153" s="1"/>
      <c r="C1153" s="1"/>
      <c r="D1153" s="1"/>
      <c r="E1153" s="1"/>
      <c r="F1153" s="1"/>
    </row>
    <row r="1154" spans="2:6" x14ac:dyDescent="0.25">
      <c r="B1154" s="1"/>
      <c r="C1154" s="1"/>
      <c r="D1154" s="1"/>
      <c r="E1154" s="1"/>
      <c r="F1154" s="1"/>
    </row>
    <row r="1155" spans="2:6" x14ac:dyDescent="0.25">
      <c r="B1155" s="1"/>
      <c r="C1155" s="1"/>
      <c r="D1155" s="1"/>
      <c r="E1155" s="1"/>
      <c r="F1155" s="1"/>
    </row>
    <row r="1156" spans="2:6" x14ac:dyDescent="0.25">
      <c r="B1156" s="1"/>
      <c r="C1156" s="1"/>
      <c r="D1156" s="1"/>
      <c r="E1156" s="1"/>
      <c r="F1156" s="1"/>
    </row>
    <row r="1157" spans="2:6" x14ac:dyDescent="0.25">
      <c r="B1157" s="1"/>
      <c r="C1157" s="1"/>
      <c r="D1157" s="1"/>
      <c r="E1157" s="1"/>
      <c r="F1157" s="1"/>
    </row>
    <row r="1158" spans="2:6" x14ac:dyDescent="0.25">
      <c r="B1158" s="1"/>
      <c r="C1158" s="1"/>
      <c r="D1158" s="1"/>
      <c r="E1158" s="1"/>
      <c r="F1158" s="1"/>
    </row>
    <row r="1159" spans="2:6" x14ac:dyDescent="0.25">
      <c r="B1159" s="1"/>
      <c r="C1159" s="1"/>
      <c r="D1159" s="1"/>
      <c r="E1159" s="1"/>
      <c r="F1159" s="1"/>
    </row>
    <row r="1160" spans="2:6" x14ac:dyDescent="0.25">
      <c r="B1160" s="1"/>
      <c r="C1160" s="1"/>
      <c r="D1160" s="1"/>
      <c r="E1160" s="1"/>
      <c r="F1160" s="1"/>
    </row>
    <row r="1161" spans="2:6" x14ac:dyDescent="0.25">
      <c r="B1161" s="1"/>
      <c r="C1161" s="1"/>
      <c r="D1161" s="1"/>
      <c r="E1161" s="1"/>
      <c r="F1161" s="1"/>
    </row>
    <row r="1162" spans="2:6" x14ac:dyDescent="0.25">
      <c r="B1162" s="1"/>
      <c r="C1162" s="1"/>
      <c r="D1162" s="1"/>
      <c r="E1162" s="1"/>
      <c r="F1162" s="1"/>
    </row>
    <row r="1163" spans="2:6" x14ac:dyDescent="0.25">
      <c r="B1163" s="1"/>
      <c r="C1163" s="1"/>
      <c r="D1163" s="1"/>
      <c r="E1163" s="1"/>
      <c r="F1163" s="1"/>
    </row>
    <row r="1164" spans="2:6" x14ac:dyDescent="0.25">
      <c r="B1164" s="1"/>
      <c r="C1164" s="1"/>
      <c r="D1164" s="1"/>
      <c r="E1164" s="1"/>
      <c r="F1164" s="1"/>
    </row>
    <row r="1165" spans="2:6" x14ac:dyDescent="0.25">
      <c r="B1165" s="1"/>
      <c r="C1165" s="1"/>
      <c r="D1165" s="1"/>
      <c r="E1165" s="1"/>
      <c r="F1165" s="1"/>
    </row>
    <row r="1166" spans="2:6" x14ac:dyDescent="0.25">
      <c r="B1166" s="1"/>
      <c r="C1166" s="1"/>
      <c r="D1166" s="1"/>
      <c r="E1166" s="1"/>
      <c r="F1166" s="1"/>
    </row>
    <row r="1167" spans="2:6" x14ac:dyDescent="0.25">
      <c r="B1167" s="1"/>
      <c r="C1167" s="1"/>
      <c r="D1167" s="1"/>
      <c r="E1167" s="1"/>
      <c r="F1167" s="1"/>
    </row>
    <row r="1168" spans="2:6" x14ac:dyDescent="0.25">
      <c r="B1168" s="1"/>
      <c r="C1168" s="1"/>
      <c r="D1168" s="1"/>
      <c r="E1168" s="1"/>
      <c r="F1168" s="1"/>
    </row>
    <row r="1169" spans="2:6" x14ac:dyDescent="0.25">
      <c r="B1169" s="1"/>
      <c r="C1169" s="1"/>
      <c r="D1169" s="1"/>
      <c r="E1169" s="1"/>
      <c r="F1169" s="1"/>
    </row>
    <row r="1170" spans="2:6" x14ac:dyDescent="0.25">
      <c r="B1170" s="1"/>
      <c r="C1170" s="1"/>
      <c r="D1170" s="1"/>
      <c r="E1170" s="1"/>
      <c r="F1170" s="1"/>
    </row>
    <row r="1171" spans="2:6" x14ac:dyDescent="0.25">
      <c r="B1171" s="1"/>
      <c r="C1171" s="1"/>
      <c r="D1171" s="1"/>
      <c r="E1171" s="1"/>
      <c r="F1171" s="1"/>
    </row>
    <row r="1172" spans="2:6" x14ac:dyDescent="0.25">
      <c r="B1172" s="1"/>
      <c r="C1172" s="1"/>
      <c r="D1172" s="1"/>
      <c r="E1172" s="1"/>
      <c r="F1172" s="1"/>
    </row>
    <row r="1173" spans="2:6" x14ac:dyDescent="0.25">
      <c r="B1173" s="1"/>
      <c r="C1173" s="1"/>
      <c r="D1173" s="1"/>
      <c r="E1173" s="1"/>
      <c r="F1173" s="1"/>
    </row>
    <row r="1174" spans="2:6" x14ac:dyDescent="0.25">
      <c r="B1174" s="1"/>
      <c r="C1174" s="1"/>
      <c r="D1174" s="1"/>
      <c r="E1174" s="1"/>
      <c r="F1174" s="1"/>
    </row>
    <row r="1175" spans="2:6" x14ac:dyDescent="0.25">
      <c r="B1175" s="1"/>
      <c r="C1175" s="1"/>
      <c r="D1175" s="1"/>
      <c r="E1175" s="1"/>
      <c r="F1175" s="1"/>
    </row>
    <row r="1176" spans="2:6" x14ac:dyDescent="0.25">
      <c r="B1176" s="1"/>
      <c r="C1176" s="1"/>
      <c r="D1176" s="1"/>
      <c r="E1176" s="1"/>
      <c r="F1176" s="1"/>
    </row>
    <row r="1177" spans="2:6" x14ac:dyDescent="0.25">
      <c r="B1177" s="1"/>
      <c r="C1177" s="1"/>
      <c r="D1177" s="1"/>
      <c r="E1177" s="1"/>
      <c r="F1177" s="1"/>
    </row>
    <row r="1178" spans="2:6" x14ac:dyDescent="0.25">
      <c r="B1178" s="1"/>
      <c r="C1178" s="1"/>
      <c r="D1178" s="1"/>
      <c r="E1178" s="1"/>
      <c r="F1178" s="1"/>
    </row>
    <row r="1179" spans="2:6" x14ac:dyDescent="0.25">
      <c r="B1179" s="1"/>
      <c r="C1179" s="1"/>
      <c r="D1179" s="1"/>
      <c r="E1179" s="1"/>
      <c r="F1179" s="1"/>
    </row>
    <row r="1180" spans="2:6" x14ac:dyDescent="0.25">
      <c r="B1180" s="1"/>
      <c r="C1180" s="1"/>
      <c r="D1180" s="1"/>
      <c r="E1180" s="1"/>
      <c r="F1180" s="1"/>
    </row>
    <row r="1181" spans="2:6" x14ac:dyDescent="0.25">
      <c r="B1181" s="1"/>
      <c r="C1181" s="1"/>
      <c r="D1181" s="1"/>
      <c r="E1181" s="1"/>
      <c r="F1181" s="1"/>
    </row>
    <row r="1182" spans="2:6" x14ac:dyDescent="0.25">
      <c r="B1182" s="1"/>
      <c r="C1182" s="1"/>
      <c r="D1182" s="1"/>
      <c r="E1182" s="1"/>
      <c r="F1182" s="1"/>
    </row>
    <row r="1183" spans="2:6" x14ac:dyDescent="0.25">
      <c r="B1183" s="1"/>
      <c r="C1183" s="1"/>
      <c r="D1183" s="1"/>
      <c r="E1183" s="1"/>
      <c r="F1183" s="1"/>
    </row>
    <row r="1184" spans="2:6" x14ac:dyDescent="0.25">
      <c r="B1184" s="1"/>
      <c r="C1184" s="1"/>
      <c r="D1184" s="1"/>
      <c r="E1184" s="1"/>
      <c r="F1184" s="1"/>
    </row>
    <row r="1185" spans="2:6" x14ac:dyDescent="0.25">
      <c r="B1185" s="1"/>
      <c r="C1185" s="1"/>
      <c r="D1185" s="1"/>
      <c r="E1185" s="1"/>
      <c r="F1185" s="1"/>
    </row>
    <row r="1186" spans="2:6" x14ac:dyDescent="0.25">
      <c r="B1186" s="1"/>
      <c r="C1186" s="1"/>
      <c r="D1186" s="1"/>
      <c r="E1186" s="1"/>
      <c r="F1186" s="1"/>
    </row>
    <row r="1187" spans="2:6" x14ac:dyDescent="0.25">
      <c r="B1187" s="1"/>
      <c r="C1187" s="1"/>
      <c r="D1187" s="1"/>
      <c r="E1187" s="1"/>
      <c r="F1187" s="1"/>
    </row>
    <row r="1188" spans="2:6" x14ac:dyDescent="0.25">
      <c r="B1188" s="1"/>
      <c r="C1188" s="1"/>
      <c r="D1188" s="1"/>
      <c r="E1188" s="1"/>
      <c r="F1188" s="1"/>
    </row>
    <row r="1189" spans="2:6" x14ac:dyDescent="0.25">
      <c r="B1189" s="1"/>
      <c r="C1189" s="1"/>
      <c r="D1189" s="1"/>
      <c r="E1189" s="1"/>
      <c r="F1189" s="1"/>
    </row>
    <row r="1190" spans="2:6" x14ac:dyDescent="0.25">
      <c r="B1190" s="1"/>
      <c r="C1190" s="1"/>
      <c r="D1190" s="1"/>
      <c r="E1190" s="1"/>
      <c r="F1190" s="1"/>
    </row>
    <row r="1191" spans="2:6" x14ac:dyDescent="0.25">
      <c r="B1191" s="1"/>
      <c r="C1191" s="1"/>
      <c r="D1191" s="1"/>
      <c r="E1191" s="1"/>
      <c r="F1191" s="1"/>
    </row>
    <row r="1192" spans="2:6" x14ac:dyDescent="0.25">
      <c r="B1192" s="1"/>
      <c r="C1192" s="1"/>
      <c r="D1192" s="1"/>
      <c r="E1192" s="1"/>
      <c r="F1192" s="1"/>
    </row>
    <row r="1193" spans="2:6" x14ac:dyDescent="0.25">
      <c r="B1193" s="1"/>
      <c r="C1193" s="1"/>
      <c r="D1193" s="1"/>
      <c r="E1193" s="1"/>
      <c r="F1193" s="1"/>
    </row>
    <row r="1194" spans="2:6" x14ac:dyDescent="0.25">
      <c r="B1194" s="1"/>
      <c r="C1194" s="1"/>
      <c r="D1194" s="1"/>
      <c r="E1194" s="1"/>
      <c r="F1194" s="1"/>
    </row>
    <row r="1195" spans="2:6" x14ac:dyDescent="0.25">
      <c r="B1195" s="1"/>
      <c r="C1195" s="1"/>
      <c r="D1195" s="1"/>
      <c r="E1195" s="1"/>
      <c r="F1195" s="1"/>
    </row>
    <row r="1196" spans="2:6" x14ac:dyDescent="0.25">
      <c r="B1196" s="1"/>
      <c r="C1196" s="1"/>
      <c r="D1196" s="1"/>
      <c r="E1196" s="1"/>
      <c r="F1196" s="1"/>
    </row>
    <row r="1197" spans="2:6" x14ac:dyDescent="0.25">
      <c r="B1197" s="1"/>
      <c r="C1197" s="1"/>
      <c r="D1197" s="1"/>
      <c r="E1197" s="1"/>
      <c r="F1197" s="1"/>
    </row>
    <row r="1198" spans="2:6" x14ac:dyDescent="0.25">
      <c r="B1198" s="1"/>
      <c r="C1198" s="1"/>
      <c r="D1198" s="1"/>
      <c r="E1198" s="1"/>
      <c r="F1198" s="1"/>
    </row>
    <row r="1199" spans="2:6" x14ac:dyDescent="0.25">
      <c r="B1199" s="1"/>
      <c r="C1199" s="1"/>
      <c r="D1199" s="1"/>
      <c r="E1199" s="1"/>
      <c r="F1199" s="1"/>
    </row>
    <row r="1200" spans="2:6" x14ac:dyDescent="0.25">
      <c r="B1200" s="1"/>
      <c r="C1200" s="1"/>
      <c r="D1200" s="1"/>
      <c r="E1200" s="1"/>
      <c r="F1200" s="1"/>
    </row>
    <row r="1201" spans="2:6" x14ac:dyDescent="0.25">
      <c r="B1201" s="1"/>
      <c r="C1201" s="1"/>
      <c r="D1201" s="1"/>
      <c r="E1201" s="1"/>
      <c r="F1201" s="1"/>
    </row>
    <row r="1202" spans="2:6" x14ac:dyDescent="0.25">
      <c r="B1202" s="1"/>
      <c r="C1202" s="1"/>
      <c r="D1202" s="1"/>
      <c r="E1202" s="1"/>
      <c r="F1202" s="1"/>
    </row>
    <row r="1203" spans="2:6" x14ac:dyDescent="0.25">
      <c r="B1203" s="1"/>
      <c r="C1203" s="1"/>
      <c r="D1203" s="1"/>
      <c r="E1203" s="1"/>
      <c r="F1203" s="1"/>
    </row>
    <row r="1204" spans="2:6" x14ac:dyDescent="0.25">
      <c r="B1204" s="1"/>
      <c r="C1204" s="1"/>
      <c r="D1204" s="1"/>
      <c r="E1204" s="1"/>
      <c r="F1204" s="1"/>
    </row>
    <row r="1205" spans="2:6" x14ac:dyDescent="0.25">
      <c r="B1205" s="1"/>
      <c r="C1205" s="1"/>
      <c r="D1205" s="1"/>
      <c r="E1205" s="1"/>
      <c r="F1205" s="1"/>
    </row>
    <row r="1206" spans="2:6" x14ac:dyDescent="0.25">
      <c r="B1206" s="1"/>
      <c r="C1206" s="1"/>
      <c r="D1206" s="1"/>
      <c r="E1206" s="1"/>
      <c r="F1206" s="1"/>
    </row>
    <row r="1207" spans="2:6" x14ac:dyDescent="0.25">
      <c r="B1207" s="1"/>
      <c r="C1207" s="1"/>
      <c r="D1207" s="1"/>
      <c r="E1207" s="1"/>
      <c r="F1207" s="1"/>
    </row>
    <row r="1208" spans="2:6" x14ac:dyDescent="0.25">
      <c r="B1208" s="1"/>
      <c r="C1208" s="1"/>
      <c r="D1208" s="1"/>
      <c r="E1208" s="1"/>
      <c r="F1208" s="1"/>
    </row>
    <row r="1209" spans="2:6" x14ac:dyDescent="0.25">
      <c r="B1209" s="1"/>
      <c r="C1209" s="1"/>
      <c r="D1209" s="1"/>
      <c r="E1209" s="1"/>
      <c r="F1209" s="1"/>
    </row>
    <row r="1210" spans="2:6" x14ac:dyDescent="0.25">
      <c r="B1210" s="1"/>
      <c r="C1210" s="1"/>
      <c r="D1210" s="1"/>
      <c r="E1210" s="1"/>
      <c r="F1210" s="1"/>
    </row>
    <row r="1211" spans="2:6" x14ac:dyDescent="0.25">
      <c r="B1211" s="1"/>
      <c r="C1211" s="1"/>
      <c r="D1211" s="1"/>
      <c r="E1211" s="1"/>
      <c r="F1211" s="1"/>
    </row>
    <row r="1212" spans="2:6" x14ac:dyDescent="0.25">
      <c r="B1212" s="1"/>
      <c r="C1212" s="1"/>
      <c r="D1212" s="1"/>
      <c r="E1212" s="1"/>
      <c r="F1212" s="1"/>
    </row>
    <row r="1213" spans="2:6" x14ac:dyDescent="0.25">
      <c r="B1213" s="1"/>
      <c r="C1213" s="1"/>
      <c r="D1213" s="1"/>
      <c r="E1213" s="1"/>
      <c r="F1213" s="1"/>
    </row>
    <row r="1214" spans="2:6" x14ac:dyDescent="0.25">
      <c r="B1214" s="1"/>
      <c r="C1214" s="1"/>
      <c r="D1214" s="1"/>
      <c r="E1214" s="1"/>
      <c r="F1214" s="1"/>
    </row>
    <row r="1215" spans="2:6" x14ac:dyDescent="0.25">
      <c r="B1215" s="1"/>
      <c r="C1215" s="1"/>
      <c r="D1215" s="1"/>
      <c r="E1215" s="1"/>
      <c r="F1215" s="1"/>
    </row>
    <row r="1216" spans="2:6" x14ac:dyDescent="0.25">
      <c r="B1216" s="1"/>
      <c r="C1216" s="1"/>
      <c r="D1216" s="1"/>
      <c r="E1216" s="1"/>
      <c r="F1216" s="1"/>
    </row>
    <row r="1217" spans="2:6" x14ac:dyDescent="0.25">
      <c r="B1217" s="1"/>
      <c r="C1217" s="1"/>
      <c r="D1217" s="1"/>
      <c r="E1217" s="1"/>
      <c r="F1217" s="1"/>
    </row>
    <row r="1218" spans="2:6" x14ac:dyDescent="0.25">
      <c r="B1218" s="1"/>
      <c r="C1218" s="1"/>
      <c r="D1218" s="1"/>
      <c r="E1218" s="1"/>
      <c r="F1218" s="1"/>
    </row>
    <row r="1219" spans="2:6" x14ac:dyDescent="0.25">
      <c r="B1219" s="1"/>
      <c r="C1219" s="1"/>
      <c r="D1219" s="1"/>
      <c r="E1219" s="1"/>
      <c r="F1219" s="1"/>
    </row>
    <row r="1220" spans="2:6" x14ac:dyDescent="0.25">
      <c r="B1220" s="1"/>
      <c r="C1220" s="1"/>
      <c r="D1220" s="1"/>
      <c r="E1220" s="1"/>
      <c r="F1220" s="1"/>
    </row>
    <row r="1221" spans="2:6" x14ac:dyDescent="0.25">
      <c r="B1221" s="1"/>
      <c r="C1221" s="1"/>
      <c r="D1221" s="1"/>
      <c r="E1221" s="1"/>
      <c r="F1221" s="1"/>
    </row>
    <row r="1222" spans="2:6" x14ac:dyDescent="0.25">
      <c r="B1222" s="1"/>
      <c r="C1222" s="1"/>
      <c r="D1222" s="1"/>
      <c r="E1222" s="1"/>
      <c r="F1222" s="1"/>
    </row>
    <row r="1223" spans="2:6" x14ac:dyDescent="0.25">
      <c r="B1223" s="1"/>
      <c r="C1223" s="1"/>
      <c r="D1223" s="1"/>
      <c r="E1223" s="1"/>
      <c r="F1223" s="1"/>
    </row>
    <row r="1224" spans="2:6" x14ac:dyDescent="0.25">
      <c r="B1224" s="1"/>
      <c r="C1224" s="1"/>
      <c r="D1224" s="1"/>
      <c r="E1224" s="1"/>
      <c r="F1224" s="1"/>
    </row>
    <row r="1225" spans="2:6" x14ac:dyDescent="0.25">
      <c r="B1225" s="1"/>
      <c r="C1225" s="1"/>
      <c r="D1225" s="1"/>
      <c r="E1225" s="1"/>
      <c r="F1225" s="1"/>
    </row>
    <row r="1226" spans="2:6" x14ac:dyDescent="0.25">
      <c r="B1226" s="1"/>
      <c r="C1226" s="1"/>
      <c r="D1226" s="1"/>
      <c r="E1226" s="1"/>
      <c r="F1226" s="1"/>
    </row>
    <row r="1227" spans="2:6" x14ac:dyDescent="0.25">
      <c r="B1227" s="1"/>
      <c r="C1227" s="1"/>
      <c r="D1227" s="1"/>
      <c r="E1227" s="1"/>
      <c r="F1227" s="1"/>
    </row>
    <row r="1228" spans="2:6" x14ac:dyDescent="0.25">
      <c r="B1228" s="1"/>
      <c r="C1228" s="1"/>
      <c r="D1228" s="1"/>
      <c r="E1228" s="1"/>
      <c r="F1228" s="1"/>
    </row>
    <row r="1229" spans="2:6" x14ac:dyDescent="0.25">
      <c r="B1229" s="1"/>
      <c r="C1229" s="1"/>
      <c r="D1229" s="1"/>
      <c r="E1229" s="1"/>
      <c r="F1229" s="1"/>
    </row>
    <row r="1230" spans="2:6" x14ac:dyDescent="0.25">
      <c r="B1230" s="1"/>
      <c r="C1230" s="1"/>
      <c r="D1230" s="1"/>
      <c r="E1230" s="1"/>
      <c r="F1230" s="1"/>
    </row>
    <row r="1231" spans="2:6" x14ac:dyDescent="0.25">
      <c r="B1231" s="1"/>
      <c r="C1231" s="1"/>
      <c r="D1231" s="1"/>
      <c r="E1231" s="1"/>
      <c r="F1231" s="1"/>
    </row>
    <row r="1232" spans="2:6" x14ac:dyDescent="0.25">
      <c r="B1232" s="1"/>
      <c r="C1232" s="1"/>
      <c r="D1232" s="1"/>
      <c r="E1232" s="1"/>
      <c r="F1232" s="1"/>
    </row>
    <row r="1233" spans="2:6" x14ac:dyDescent="0.25">
      <c r="B1233" s="1"/>
      <c r="C1233" s="1"/>
      <c r="D1233" s="1"/>
      <c r="E1233" s="1"/>
      <c r="F1233" s="1"/>
    </row>
    <row r="1234" spans="2:6" x14ac:dyDescent="0.25">
      <c r="B1234" s="1"/>
      <c r="C1234" s="1"/>
      <c r="D1234" s="1"/>
      <c r="E1234" s="1"/>
      <c r="F1234" s="1"/>
    </row>
    <row r="1235" spans="2:6" x14ac:dyDescent="0.25">
      <c r="B1235" s="1"/>
      <c r="C1235" s="1"/>
      <c r="D1235" s="1"/>
      <c r="E1235" s="1"/>
      <c r="F1235" s="1"/>
    </row>
    <row r="1236" spans="2:6" x14ac:dyDescent="0.25">
      <c r="B1236" s="1"/>
      <c r="C1236" s="1"/>
      <c r="D1236" s="1"/>
      <c r="E1236" s="1"/>
      <c r="F1236" s="1"/>
    </row>
    <row r="1237" spans="2:6" x14ac:dyDescent="0.25">
      <c r="B1237" s="1"/>
      <c r="C1237" s="1"/>
      <c r="D1237" s="1"/>
      <c r="E1237" s="1"/>
      <c r="F1237" s="1"/>
    </row>
    <row r="1238" spans="2:6" x14ac:dyDescent="0.25">
      <c r="B1238" s="1"/>
      <c r="C1238" s="1"/>
      <c r="D1238" s="1"/>
      <c r="E1238" s="1"/>
      <c r="F1238" s="1"/>
    </row>
    <row r="1239" spans="2:6" x14ac:dyDescent="0.25">
      <c r="B1239" s="1"/>
      <c r="C1239" s="1"/>
      <c r="D1239" s="1"/>
      <c r="E1239" s="1"/>
      <c r="F1239" s="1"/>
    </row>
    <row r="1240" spans="2:6" x14ac:dyDescent="0.25">
      <c r="B1240" s="1"/>
      <c r="C1240" s="1"/>
      <c r="D1240" s="1"/>
      <c r="E1240" s="1"/>
      <c r="F1240" s="1"/>
    </row>
    <row r="1241" spans="2:6" x14ac:dyDescent="0.25">
      <c r="B1241" s="1"/>
      <c r="C1241" s="1"/>
      <c r="D1241" s="1"/>
      <c r="E1241" s="1"/>
      <c r="F1241" s="1"/>
    </row>
    <row r="1242" spans="2:6" x14ac:dyDescent="0.25">
      <c r="B1242" s="1"/>
      <c r="C1242" s="1"/>
      <c r="D1242" s="1"/>
      <c r="E1242" s="1"/>
      <c r="F1242" s="1"/>
    </row>
    <row r="1243" spans="2:6" x14ac:dyDescent="0.25">
      <c r="B1243" s="1"/>
      <c r="C1243" s="1"/>
      <c r="D1243" s="1"/>
      <c r="E1243" s="1"/>
      <c r="F1243" s="1"/>
    </row>
    <row r="1244" spans="2:6" x14ac:dyDescent="0.25">
      <c r="B1244" s="1"/>
      <c r="C1244" s="1"/>
      <c r="D1244" s="1"/>
      <c r="E1244" s="1"/>
      <c r="F1244" s="1"/>
    </row>
    <row r="1245" spans="2:6" x14ac:dyDescent="0.25">
      <c r="B1245" s="1"/>
      <c r="C1245" s="1"/>
      <c r="D1245" s="1"/>
      <c r="E1245" s="1"/>
      <c r="F1245" s="1"/>
    </row>
    <row r="1246" spans="2:6" x14ac:dyDescent="0.25">
      <c r="B1246" s="1"/>
      <c r="C1246" s="1"/>
      <c r="D1246" s="1"/>
      <c r="E1246" s="1"/>
      <c r="F1246" s="1"/>
    </row>
    <row r="1247" spans="2:6" x14ac:dyDescent="0.25">
      <c r="B1247" s="1"/>
      <c r="C1247" s="1"/>
      <c r="D1247" s="1"/>
      <c r="E1247" s="1"/>
      <c r="F1247" s="1"/>
    </row>
    <row r="1248" spans="2:6" x14ac:dyDescent="0.25">
      <c r="B1248" s="1"/>
      <c r="C1248" s="1"/>
      <c r="D1248" s="1"/>
      <c r="E1248" s="1"/>
      <c r="F1248" s="1"/>
    </row>
    <row r="1249" spans="2:6" x14ac:dyDescent="0.25">
      <c r="B1249" s="1"/>
      <c r="C1249" s="1"/>
      <c r="D1249" s="1"/>
      <c r="E1249" s="1"/>
      <c r="F1249" s="1"/>
    </row>
    <row r="1250" spans="2:6" x14ac:dyDescent="0.25">
      <c r="B1250" s="1"/>
      <c r="C1250" s="1"/>
      <c r="D1250" s="1"/>
      <c r="E1250" s="1"/>
      <c r="F1250" s="1"/>
    </row>
    <row r="1251" spans="2:6" x14ac:dyDescent="0.25">
      <c r="B1251" s="1"/>
      <c r="C1251" s="1"/>
      <c r="D1251" s="1"/>
      <c r="E1251" s="1"/>
      <c r="F1251" s="1"/>
    </row>
    <row r="1252" spans="2:6" x14ac:dyDescent="0.25">
      <c r="B1252" s="1"/>
      <c r="C1252" s="1"/>
      <c r="D1252" s="1"/>
      <c r="E1252" s="1"/>
      <c r="F1252" s="1"/>
    </row>
    <row r="1253" spans="2:6" x14ac:dyDescent="0.25">
      <c r="B1253" s="1"/>
      <c r="C1253" s="1"/>
      <c r="D1253" s="1"/>
      <c r="E1253" s="1"/>
      <c r="F1253" s="1"/>
    </row>
    <row r="1254" spans="2:6" x14ac:dyDescent="0.25">
      <c r="B1254" s="1"/>
      <c r="C1254" s="1"/>
      <c r="D1254" s="1"/>
      <c r="E1254" s="1"/>
      <c r="F1254" s="1"/>
    </row>
    <row r="1255" spans="2:6" x14ac:dyDescent="0.25">
      <c r="B1255" s="1"/>
      <c r="C1255" s="1"/>
      <c r="D1255" s="1"/>
      <c r="E1255" s="1"/>
      <c r="F1255" s="1"/>
    </row>
    <row r="1256" spans="2:6" x14ac:dyDescent="0.25">
      <c r="B1256" s="1"/>
      <c r="C1256" s="1"/>
      <c r="D1256" s="1"/>
      <c r="E1256" s="1"/>
      <c r="F1256" s="1"/>
    </row>
    <row r="1257" spans="2:6" x14ac:dyDescent="0.25">
      <c r="B1257" s="1"/>
      <c r="C1257" s="1"/>
      <c r="D1257" s="1"/>
      <c r="E1257" s="1"/>
      <c r="F1257" s="1"/>
    </row>
    <row r="1258" spans="2:6" x14ac:dyDescent="0.25">
      <c r="B1258" s="1"/>
      <c r="C1258" s="1"/>
      <c r="D1258" s="1"/>
      <c r="E1258" s="1"/>
      <c r="F1258" s="1"/>
    </row>
    <row r="1259" spans="2:6" x14ac:dyDescent="0.25">
      <c r="B1259" s="1"/>
      <c r="C1259" s="1"/>
      <c r="D1259" s="1"/>
      <c r="E1259" s="1"/>
      <c r="F1259" s="1"/>
    </row>
    <row r="1260" spans="2:6" x14ac:dyDescent="0.25">
      <c r="B1260" s="1"/>
      <c r="C1260" s="1"/>
      <c r="D1260" s="1"/>
      <c r="E1260" s="1"/>
      <c r="F1260" s="1"/>
    </row>
    <row r="1261" spans="2:6" x14ac:dyDescent="0.25">
      <c r="B1261" s="1"/>
      <c r="C1261" s="1"/>
      <c r="D1261" s="1"/>
      <c r="E1261" s="1"/>
      <c r="F1261" s="1"/>
    </row>
    <row r="1262" spans="2:6" x14ac:dyDescent="0.25">
      <c r="B1262" s="1"/>
      <c r="C1262" s="1"/>
      <c r="D1262" s="1"/>
      <c r="E1262" s="1"/>
      <c r="F1262" s="1"/>
    </row>
    <row r="1263" spans="2:6" x14ac:dyDescent="0.25">
      <c r="B1263" s="1"/>
      <c r="C1263" s="1"/>
      <c r="D1263" s="1"/>
      <c r="E1263" s="1"/>
      <c r="F1263" s="1"/>
    </row>
    <row r="1264" spans="2:6" x14ac:dyDescent="0.25">
      <c r="B1264" s="1"/>
      <c r="C1264" s="1"/>
      <c r="D1264" s="1"/>
      <c r="E1264" s="1"/>
      <c r="F1264" s="1"/>
    </row>
    <row r="1265" spans="2:6" x14ac:dyDescent="0.25">
      <c r="B1265" s="1"/>
      <c r="C1265" s="1"/>
      <c r="D1265" s="1"/>
      <c r="E1265" s="1"/>
      <c r="F1265" s="1"/>
    </row>
    <row r="1266" spans="2:6" x14ac:dyDescent="0.25">
      <c r="B1266" s="1"/>
      <c r="C1266" s="1"/>
      <c r="D1266" s="1"/>
      <c r="E1266" s="1"/>
      <c r="F1266" s="1"/>
    </row>
    <row r="1267" spans="2:6" x14ac:dyDescent="0.25">
      <c r="B1267" s="1"/>
      <c r="C1267" s="1"/>
      <c r="D1267" s="1"/>
      <c r="E1267" s="1"/>
      <c r="F1267" s="1"/>
    </row>
    <row r="1268" spans="2:6" x14ac:dyDescent="0.25">
      <c r="B1268" s="1"/>
      <c r="C1268" s="1"/>
      <c r="D1268" s="1"/>
      <c r="E1268" s="1"/>
      <c r="F1268" s="1"/>
    </row>
    <row r="1269" spans="2:6" x14ac:dyDescent="0.25">
      <c r="B1269" s="1"/>
      <c r="C1269" s="1"/>
      <c r="D1269" s="1"/>
      <c r="E1269" s="1"/>
      <c r="F1269" s="1"/>
    </row>
    <row r="1270" spans="2:6" x14ac:dyDescent="0.25">
      <c r="B1270" s="1"/>
      <c r="C1270" s="1"/>
      <c r="D1270" s="1"/>
      <c r="E1270" s="1"/>
      <c r="F1270" s="1"/>
    </row>
    <row r="1271" spans="2:6" x14ac:dyDescent="0.25">
      <c r="B1271" s="1"/>
      <c r="C1271" s="1"/>
      <c r="D1271" s="1"/>
      <c r="E1271" s="1"/>
      <c r="F1271" s="1"/>
    </row>
    <row r="1272" spans="2:6" x14ac:dyDescent="0.25">
      <c r="B1272" s="1"/>
      <c r="C1272" s="1"/>
      <c r="D1272" s="1"/>
      <c r="E1272" s="1"/>
      <c r="F1272" s="1"/>
    </row>
    <row r="1273" spans="2:6" x14ac:dyDescent="0.25">
      <c r="B1273" s="1"/>
      <c r="C1273" s="1"/>
      <c r="D1273" s="1"/>
      <c r="E1273" s="1"/>
      <c r="F1273" s="1"/>
    </row>
    <row r="1274" spans="2:6" x14ac:dyDescent="0.25">
      <c r="B1274" s="1"/>
      <c r="C1274" s="1"/>
      <c r="D1274" s="1"/>
      <c r="E1274" s="1"/>
      <c r="F1274" s="1"/>
    </row>
    <row r="1275" spans="2:6" x14ac:dyDescent="0.25">
      <c r="B1275" s="1"/>
      <c r="C1275" s="1"/>
      <c r="D1275" s="1"/>
      <c r="E1275" s="1"/>
      <c r="F1275" s="1"/>
    </row>
    <row r="1276" spans="2:6" x14ac:dyDescent="0.25">
      <c r="B1276" s="1"/>
      <c r="C1276" s="1"/>
      <c r="D1276" s="1"/>
      <c r="E1276" s="1"/>
      <c r="F1276" s="1"/>
    </row>
    <row r="1277" spans="2:6" x14ac:dyDescent="0.25">
      <c r="B1277" s="1"/>
      <c r="C1277" s="1"/>
      <c r="D1277" s="1"/>
      <c r="E1277" s="1"/>
      <c r="F1277" s="1"/>
    </row>
    <row r="1278" spans="2:6" x14ac:dyDescent="0.25">
      <c r="B1278" s="1"/>
      <c r="C1278" s="1"/>
      <c r="D1278" s="1"/>
      <c r="E1278" s="1"/>
      <c r="F1278" s="1"/>
    </row>
    <row r="1279" spans="2:6" x14ac:dyDescent="0.25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28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Z13" sqref="AZ13"/>
    </sheetView>
  </sheetViews>
  <sheetFormatPr defaultColWidth="11" defaultRowHeight="15.75" x14ac:dyDescent="0.25"/>
  <cols>
    <col min="1" max="1" width="3.375" customWidth="1"/>
    <col min="2" max="2" width="14" customWidth="1"/>
    <col min="4" max="4" width="10.875" style="19"/>
    <col min="5" max="5" width="11.375" customWidth="1"/>
    <col min="6" max="6" width="11.375" style="19" customWidth="1"/>
    <col min="7" max="7" width="10.875" style="19"/>
    <col min="10" max="10" width="10.875" style="19"/>
    <col min="11" max="11" width="11.5" style="19" customWidth="1"/>
    <col min="12" max="12" width="10.875" style="19"/>
    <col min="13" max="13" width="12" style="19" customWidth="1"/>
    <col min="14" max="15" width="10.875" style="19"/>
    <col min="18" max="18" width="10.875" style="19"/>
    <col min="19" max="19" width="11.625" style="19" customWidth="1"/>
    <col min="20" max="20" width="10.875" style="19"/>
    <col min="21" max="21" width="12.125" style="19" customWidth="1"/>
    <col min="22" max="23" width="10.875" style="19"/>
    <col min="25" max="26" width="10.875" style="19"/>
    <col min="27" max="27" width="11.125" style="19" customWidth="1"/>
    <col min="28" max="28" width="10.875" style="19"/>
    <col min="29" max="29" width="12" style="19" customWidth="1"/>
    <col min="31" max="31" width="10.875" style="19"/>
    <col min="33" max="34" width="10.875" style="19"/>
    <col min="35" max="35" width="11.375" style="19" customWidth="1"/>
    <col min="36" max="36" width="10.875" style="19"/>
    <col min="37" max="37" width="12.125" style="19" customWidth="1"/>
    <col min="38" max="38" width="10.875" style="19"/>
    <col min="41" max="42" width="10.875" style="19"/>
    <col min="43" max="43" width="11.375" style="19" customWidth="1"/>
    <col min="44" max="44" width="10.875" style="19"/>
    <col min="45" max="45" width="11.625" style="19" customWidth="1"/>
    <col min="46" max="46" width="10.875" style="19"/>
    <col min="48" max="48" width="11.125" customWidth="1"/>
    <col min="50" max="50" width="10.875" style="19"/>
    <col min="53" max="53" width="10.875" style="19"/>
    <col min="56" max="56" width="10.875" style="19"/>
  </cols>
  <sheetData>
    <row r="1" spans="2:58" ht="16.5" thickBot="1" x14ac:dyDescent="0.3">
      <c r="B1">
        <v>1</v>
      </c>
      <c r="C1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L1" s="19">
        <v>11</v>
      </c>
      <c r="M1" s="19">
        <v>12</v>
      </c>
      <c r="N1" s="19">
        <v>13</v>
      </c>
      <c r="O1" s="19">
        <v>14</v>
      </c>
      <c r="P1" s="19">
        <v>15</v>
      </c>
      <c r="Q1" s="19">
        <v>16</v>
      </c>
      <c r="R1" s="19">
        <v>17</v>
      </c>
      <c r="S1" s="19">
        <v>18</v>
      </c>
      <c r="T1" s="19">
        <v>19</v>
      </c>
      <c r="U1" s="19">
        <v>20</v>
      </c>
      <c r="V1" s="19">
        <v>21</v>
      </c>
      <c r="W1" s="19">
        <v>22</v>
      </c>
      <c r="X1" s="19">
        <v>23</v>
      </c>
      <c r="Y1" s="19">
        <v>24</v>
      </c>
      <c r="Z1" s="19">
        <v>25</v>
      </c>
      <c r="AA1" s="19">
        <v>26</v>
      </c>
      <c r="AB1" s="19">
        <v>27</v>
      </c>
      <c r="AC1" s="19">
        <v>28</v>
      </c>
      <c r="AD1" s="19">
        <v>29</v>
      </c>
      <c r="AE1" s="19">
        <v>30</v>
      </c>
      <c r="AF1" s="19">
        <v>31</v>
      </c>
      <c r="AG1" s="19">
        <v>32</v>
      </c>
      <c r="AH1" s="19">
        <v>33</v>
      </c>
      <c r="AI1" s="19">
        <v>34</v>
      </c>
      <c r="AJ1" s="19">
        <v>35</v>
      </c>
      <c r="AK1" s="19">
        <v>36</v>
      </c>
      <c r="AL1" s="19">
        <v>37</v>
      </c>
      <c r="AM1" s="19">
        <v>38</v>
      </c>
      <c r="AN1" s="19">
        <v>39</v>
      </c>
      <c r="AO1" s="19">
        <v>40</v>
      </c>
      <c r="AP1" s="19">
        <v>41</v>
      </c>
      <c r="AQ1" s="19">
        <v>42</v>
      </c>
      <c r="AR1" s="19">
        <v>43</v>
      </c>
      <c r="AS1" s="19">
        <v>44</v>
      </c>
      <c r="AT1" s="19">
        <v>45</v>
      </c>
      <c r="AU1" s="19">
        <v>46</v>
      </c>
      <c r="AV1" s="19">
        <v>47</v>
      </c>
      <c r="AW1" s="19">
        <v>48</v>
      </c>
      <c r="AX1" s="19">
        <v>49</v>
      </c>
      <c r="AY1" s="19">
        <v>50</v>
      </c>
      <c r="AZ1" s="19">
        <v>51</v>
      </c>
      <c r="BA1" s="19">
        <v>52</v>
      </c>
      <c r="BB1" s="19">
        <v>53</v>
      </c>
      <c r="BC1" s="19">
        <v>54</v>
      </c>
      <c r="BD1" s="19">
        <v>55</v>
      </c>
      <c r="BE1" s="19">
        <v>56</v>
      </c>
      <c r="BF1" s="19">
        <v>57</v>
      </c>
    </row>
    <row r="2" spans="2:58" x14ac:dyDescent="0.25">
      <c r="B2" s="231" t="s">
        <v>19</v>
      </c>
      <c r="C2" s="233" t="s">
        <v>35</v>
      </c>
      <c r="D2" s="234"/>
      <c r="E2" s="234"/>
      <c r="F2" s="234"/>
      <c r="G2" s="234"/>
      <c r="H2" s="233" t="s">
        <v>34</v>
      </c>
      <c r="I2" s="234"/>
      <c r="J2" s="234"/>
      <c r="K2" s="234"/>
      <c r="L2" s="234"/>
      <c r="M2" s="234"/>
      <c r="N2" s="234"/>
      <c r="O2" s="234"/>
      <c r="P2" s="233" t="s">
        <v>37</v>
      </c>
      <c r="Q2" s="234"/>
      <c r="R2" s="234"/>
      <c r="S2" s="234"/>
      <c r="T2" s="234"/>
      <c r="U2" s="234"/>
      <c r="V2" s="234"/>
      <c r="W2" s="234"/>
      <c r="X2" s="233" t="s">
        <v>38</v>
      </c>
      <c r="Y2" s="234"/>
      <c r="Z2" s="234"/>
      <c r="AA2" s="234"/>
      <c r="AB2" s="234"/>
      <c r="AC2" s="234"/>
      <c r="AD2" s="234"/>
      <c r="AE2" s="234"/>
      <c r="AF2" s="233" t="s">
        <v>39</v>
      </c>
      <c r="AG2" s="234"/>
      <c r="AH2" s="234"/>
      <c r="AI2" s="234"/>
      <c r="AJ2" s="234"/>
      <c r="AK2" s="234"/>
      <c r="AL2" s="234"/>
      <c r="AM2" s="235"/>
      <c r="AN2" s="233" t="s">
        <v>40</v>
      </c>
      <c r="AO2" s="234"/>
      <c r="AP2" s="234"/>
      <c r="AQ2" s="234"/>
      <c r="AR2" s="234"/>
      <c r="AS2" s="234"/>
      <c r="AT2" s="234"/>
      <c r="AU2" s="234"/>
      <c r="AV2" s="233" t="s">
        <v>21</v>
      </c>
      <c r="AW2" s="234"/>
      <c r="AX2" s="234"/>
      <c r="AY2" s="234"/>
      <c r="AZ2" s="233" t="s">
        <v>41</v>
      </c>
      <c r="BA2" s="234"/>
      <c r="BB2" s="234"/>
      <c r="BC2" s="228" t="s">
        <v>22</v>
      </c>
      <c r="BD2" s="229"/>
      <c r="BE2" s="229"/>
      <c r="BF2" s="230"/>
    </row>
    <row r="3" spans="2:58" ht="31.5" x14ac:dyDescent="0.25">
      <c r="B3" s="232"/>
      <c r="C3" s="75" t="s">
        <v>2</v>
      </c>
      <c r="D3" s="147" t="s">
        <v>3</v>
      </c>
      <c r="E3" s="138" t="s">
        <v>18</v>
      </c>
      <c r="F3" s="138" t="s">
        <v>44</v>
      </c>
      <c r="G3" s="152" t="s">
        <v>23</v>
      </c>
      <c r="H3" s="82" t="s">
        <v>2</v>
      </c>
      <c r="I3" s="144" t="s">
        <v>3</v>
      </c>
      <c r="J3" s="139" t="s">
        <v>18</v>
      </c>
      <c r="K3" s="139" t="s">
        <v>44</v>
      </c>
      <c r="L3" s="139" t="s">
        <v>23</v>
      </c>
      <c r="M3" s="139" t="s">
        <v>45</v>
      </c>
      <c r="N3" s="139" t="s">
        <v>46</v>
      </c>
      <c r="O3" s="161" t="s">
        <v>43</v>
      </c>
      <c r="P3" s="83" t="s">
        <v>2</v>
      </c>
      <c r="Q3" s="164" t="s">
        <v>3</v>
      </c>
      <c r="R3" s="143" t="s">
        <v>18</v>
      </c>
      <c r="S3" s="158" t="s">
        <v>44</v>
      </c>
      <c r="T3" s="158" t="s">
        <v>23</v>
      </c>
      <c r="U3" s="158" t="s">
        <v>45</v>
      </c>
      <c r="V3" s="158" t="s">
        <v>46</v>
      </c>
      <c r="W3" s="172" t="s">
        <v>43</v>
      </c>
      <c r="X3" s="84" t="s">
        <v>2</v>
      </c>
      <c r="Y3" s="169" t="s">
        <v>3</v>
      </c>
      <c r="Z3" s="142" t="s">
        <v>18</v>
      </c>
      <c r="AA3" s="142" t="s">
        <v>44</v>
      </c>
      <c r="AB3" s="142" t="s">
        <v>23</v>
      </c>
      <c r="AC3" s="142" t="s">
        <v>45</v>
      </c>
      <c r="AD3" s="142" t="s">
        <v>46</v>
      </c>
      <c r="AE3" s="183" t="s">
        <v>43</v>
      </c>
      <c r="AF3" s="85" t="s">
        <v>2</v>
      </c>
      <c r="AG3" s="186" t="s">
        <v>3</v>
      </c>
      <c r="AH3" s="141" t="s">
        <v>18</v>
      </c>
      <c r="AI3" s="177" t="s">
        <v>44</v>
      </c>
      <c r="AJ3" s="177" t="s">
        <v>23</v>
      </c>
      <c r="AK3" s="177" t="s">
        <v>45</v>
      </c>
      <c r="AL3" s="177" t="s">
        <v>46</v>
      </c>
      <c r="AM3" s="198" t="s">
        <v>43</v>
      </c>
      <c r="AN3" s="191" t="s">
        <v>2</v>
      </c>
      <c r="AO3" s="191" t="s">
        <v>3</v>
      </c>
      <c r="AP3" s="140" t="s">
        <v>18</v>
      </c>
      <c r="AQ3" s="180" t="s">
        <v>44</v>
      </c>
      <c r="AR3" s="180" t="s">
        <v>23</v>
      </c>
      <c r="AS3" s="180" t="s">
        <v>45</v>
      </c>
      <c r="AT3" s="180" t="s">
        <v>46</v>
      </c>
      <c r="AU3" s="199" t="s">
        <v>43</v>
      </c>
      <c r="AV3" s="39" t="s">
        <v>20</v>
      </c>
      <c r="AW3" s="76" t="s">
        <v>3</v>
      </c>
      <c r="AX3" s="76" t="s">
        <v>17</v>
      </c>
      <c r="AY3" s="40" t="s">
        <v>2</v>
      </c>
      <c r="AZ3" s="86" t="s">
        <v>3</v>
      </c>
      <c r="BA3" s="87" t="s">
        <v>17</v>
      </c>
      <c r="BB3" s="88" t="s">
        <v>2</v>
      </c>
      <c r="BC3" s="41" t="s">
        <v>3</v>
      </c>
      <c r="BD3" s="79" t="s">
        <v>17</v>
      </c>
      <c r="BE3" s="79" t="s">
        <v>2</v>
      </c>
      <c r="BF3" s="45" t="s">
        <v>23</v>
      </c>
    </row>
    <row r="4" spans="2:58" x14ac:dyDescent="0.25">
      <c r="B4" s="46" t="s">
        <v>32</v>
      </c>
      <c r="C4" s="150">
        <f t="shared" ref="C4:C14" si="0">IF(ISNA(VLOOKUP($B4,Round1Results,2,FALSE)),0,VLOOKUP($B4,Round1Results,2,FALSE))</f>
        <v>0</v>
      </c>
      <c r="D4" s="148">
        <f t="shared" ref="D4:D14" si="1">IF(ISNA(VLOOKUP($B4,Round1Results,5,FALSE)),0,VLOOKUP($B4,Round1Results,5,FALSE))</f>
        <v>0</v>
      </c>
      <c r="E4" s="77">
        <f t="shared" ref="E4:E14" si="2">IF(ISNA(VLOOKUP($B4,Round1Results,4,FALSE)),0,VLOOKUP($B4,Round1Results,4,FALSE))</f>
        <v>0</v>
      </c>
      <c r="F4" s="77">
        <f t="shared" ref="F4:F14" si="3">SUM(D4:E4)</f>
        <v>0</v>
      </c>
      <c r="G4" s="153">
        <f t="shared" ref="G4:G14" si="4">IF(C4&gt;0,RANK(F4,F$4:F$14),0)</f>
        <v>0</v>
      </c>
      <c r="H4" s="154">
        <f t="shared" ref="H4:H14" si="5">IF(ISNA(VLOOKUP($B4,Round2Results,2,FALSE)),0,VLOOKUP($B4,Round2Results,2,FALSE))</f>
        <v>214.5</v>
      </c>
      <c r="I4" s="145">
        <f t="shared" ref="I4:I14" si="6">IF(ISNA(VLOOKUP($B4,Round2Results,5,FALSE)),0,VLOOKUP($B4,Round2Results,5,FALSE))</f>
        <v>7</v>
      </c>
      <c r="J4" s="95">
        <f t="shared" ref="J4:J14" si="7">IF(ISNA(VLOOKUP($B4,Round2Results,4,FALSE)),0,VLOOKUP($B4,Round2Results,4,FALSE))</f>
        <v>1</v>
      </c>
      <c r="K4" s="95">
        <f t="shared" ref="K4:K14" si="8">SUM(I4:J4)</f>
        <v>8</v>
      </c>
      <c r="L4" s="95">
        <f t="shared" ref="L4:L14" si="9">IF(H4&gt;0,RANK(K4,K$4:K$14),"-")</f>
        <v>2</v>
      </c>
      <c r="M4" s="95">
        <f>F4+K4</f>
        <v>8</v>
      </c>
      <c r="N4" s="95">
        <f t="shared" ref="N4:N14" si="10">RANK(M4,M$4:M$14)</f>
        <v>5</v>
      </c>
      <c r="O4" s="162">
        <f>IF(G4=0,0,G4-N4)</f>
        <v>0</v>
      </c>
      <c r="P4" s="167">
        <f t="shared" ref="P4:P14" si="11">IF(ISNA(VLOOKUP($B4,Round3Results,2,FALSE)),0,VLOOKUP($B4,Round3Results,2,FALSE))</f>
        <v>204</v>
      </c>
      <c r="Q4" s="165">
        <f t="shared" ref="Q4:Q14" si="12">IF(ISNA(VLOOKUP($B4,Round3Results,5,FALSE)),0,VLOOKUP($B4,Round3Results,5,FALSE))</f>
        <v>3</v>
      </c>
      <c r="R4" s="97">
        <f t="shared" ref="R4:R14" si="13">IF(ISNA(VLOOKUP($B4,Round3Results,4,FALSE)),0,VLOOKUP($B4,Round3Results,4,FALSE))</f>
        <v>1</v>
      </c>
      <c r="S4" s="159">
        <f t="shared" ref="S4:S14" si="14">SUM(Q4:R4)</f>
        <v>4</v>
      </c>
      <c r="T4" s="159">
        <f t="shared" ref="T4:T14" si="15">IF(P4&gt;0,RANK(S4,S$4:S$14),"-")</f>
        <v>5</v>
      </c>
      <c r="U4" s="159">
        <f>M4+S4</f>
        <v>12</v>
      </c>
      <c r="V4" s="159">
        <f t="shared" ref="V4:V14" si="16">RANK(U4,U$4:U$14)</f>
        <v>5</v>
      </c>
      <c r="W4" s="173">
        <f>IF(N4=0,0,N4-V4)</f>
        <v>0</v>
      </c>
      <c r="X4" s="175">
        <f t="shared" ref="X4:X14" si="17">IF(ISNA(VLOOKUP($B4,Round4Results,2,FALSE)),0,VLOOKUP($B4,Round4Results,2,FALSE))</f>
        <v>222.26</v>
      </c>
      <c r="Y4" s="170">
        <f t="shared" ref="Y4:Y14" si="18">IF(ISNA(VLOOKUP($B4,Round4Results,5,FALSE)),0,VLOOKUP($B4,Round4Results,5,FALSE))</f>
        <v>11</v>
      </c>
      <c r="Z4" s="99">
        <f t="shared" ref="Z4:Z14" si="19">IF(ISNA(VLOOKUP($B4,Round4Results,4,FALSE)),0,VLOOKUP($B4,Round4Results,4,FALSE))</f>
        <v>1</v>
      </c>
      <c r="AA4" s="170">
        <f t="shared" ref="AA4:AA14" si="20">SUM(Y4:Z4)</f>
        <v>12</v>
      </c>
      <c r="AB4" s="170">
        <f t="shared" ref="AB4:AB14" si="21">IF(X4&gt;0,RANK(AA4,AA$4:AA$14),"-")</f>
        <v>1</v>
      </c>
      <c r="AC4" s="170">
        <f>U4+AA4</f>
        <v>24</v>
      </c>
      <c r="AD4" s="170">
        <f t="shared" ref="AD4:AD14" si="22">RANK(AC4,AC$4:AC$14)</f>
        <v>4</v>
      </c>
      <c r="AE4" s="184">
        <f>IF(V4=0,0,V4-AD4)</f>
        <v>1</v>
      </c>
      <c r="AF4" s="189">
        <f t="shared" ref="AF4:AF14" si="23">IF(ISNA(VLOOKUP($B4,Round5Results,2,FALSE)),0,VLOOKUP($B4,Round5Results,2,FALSE))</f>
        <v>223.4</v>
      </c>
      <c r="AG4" s="187">
        <f t="shared" ref="AG4:AG14" si="24">IF(ISNA(VLOOKUP($B4,Round5Results,5,FALSE)),0,VLOOKUP($B4,Round5Results,5,FALSE))</f>
        <v>9</v>
      </c>
      <c r="AH4" s="101">
        <f t="shared" ref="AH4:AH14" si="25">IF(ISNA(VLOOKUP($B4,Round5Results,4,FALSE)),0,VLOOKUP($B4,Round5Results,4,FALSE))</f>
        <v>1</v>
      </c>
      <c r="AI4" s="178">
        <f t="shared" ref="AI4:AI14" si="26">SUM(AG4:AH4)</f>
        <v>10</v>
      </c>
      <c r="AJ4" s="178">
        <f t="shared" ref="AJ4:AJ14" si="27">IF(AF4&gt;0,RANK(AI4,AI$4:AI$14),"-")</f>
        <v>1</v>
      </c>
      <c r="AK4" s="178">
        <f>AC4+AI4</f>
        <v>34</v>
      </c>
      <c r="AL4" s="178">
        <f t="shared" ref="AL4:AL14" si="28">RANK(AK4,AK$4:AK$14)</f>
        <v>1</v>
      </c>
      <c r="AM4" s="196">
        <f>IF(AD4=0,0,AD4-AL4)</f>
        <v>3</v>
      </c>
      <c r="AN4" s="194">
        <f t="shared" ref="AN4:AN14" si="29">IF(ISNA(VLOOKUP($B4,Round6Results,2,FALSE)),0,VLOOKUP($B4,Round6Results,2,FALSE))</f>
        <v>0</v>
      </c>
      <c r="AO4" s="192">
        <f t="shared" ref="AO4:AO14" si="30">IF(ISNA(VLOOKUP($B4,Round6Results,5,FALSE)),0,VLOOKUP($B4,Round6Results,5,FALSE))</f>
        <v>0</v>
      </c>
      <c r="AP4" s="103">
        <f t="shared" ref="AP4:AP14" si="31">IF(ISNA(VLOOKUP($B4,Round6Results,4,FALSE)),0,VLOOKUP($B4,Round6Results,4,FALSE))</f>
        <v>0</v>
      </c>
      <c r="AQ4" s="181">
        <f t="shared" ref="AQ4:AQ14" si="32">SUM(AO4:AP4)</f>
        <v>0</v>
      </c>
      <c r="AR4" s="181" t="str">
        <f t="shared" ref="AR4:AR14" si="33">IF(AN4&gt;0,RANK(AQ4,AQ$4:AQ$14),"-")</f>
        <v>-</v>
      </c>
      <c r="AS4" s="181">
        <f>AK4+AQ4</f>
        <v>34</v>
      </c>
      <c r="AT4" s="181">
        <f t="shared" ref="AT4:AT14" si="34">RANK(AS4,AS$4:AS$14)</f>
        <v>1</v>
      </c>
      <c r="AU4" s="200">
        <f>IF(AL4=0,0,AL4-AT4)</f>
        <v>0</v>
      </c>
      <c r="AV4" s="42">
        <f t="shared" ref="AV4:AV14" si="35">COUNTIF(C4,"&gt;0")+COUNTIF(H4,"&gt;0")+COUNTIF(P4,"&gt;0")+COUNTIF(X4,"&gt;0")+COUNTIF(AF4,"&gt;0")+COUNTIF(AN4,"&gt;0")</f>
        <v>4</v>
      </c>
      <c r="AW4" s="78">
        <f t="shared" ref="AW4:AW14" si="36">D4+I4+Q4+Y4+AG4+AO4</f>
        <v>30</v>
      </c>
      <c r="AX4" s="78">
        <f t="shared" ref="AX4:AX14" si="37">E4+J4+R4+Z4+AH4+AP4</f>
        <v>4</v>
      </c>
      <c r="AY4" s="43">
        <f t="shared" ref="AY4:AY14" si="38">C4+H4+P4+X4+AF4+AN4</f>
        <v>864.16</v>
      </c>
      <c r="AZ4" s="89">
        <v>0</v>
      </c>
      <c r="BA4" s="105">
        <v>0</v>
      </c>
      <c r="BB4" s="90">
        <v>0</v>
      </c>
      <c r="BC4" s="44">
        <f t="shared" ref="BC4:BC14" si="39">D4+I4+Q4+Y4+AG4+AO4+-AZ4</f>
        <v>30</v>
      </c>
      <c r="BD4" s="80">
        <f t="shared" ref="BD4:BD14" si="40">E4+J4+R4+Z4+AH4+AP4-BA4</f>
        <v>4</v>
      </c>
      <c r="BE4" s="80">
        <f t="shared" ref="BE4:BE14" si="41">C4+H4+P4+X4+AF4+AN4-BB4</f>
        <v>864.16</v>
      </c>
      <c r="BF4" s="47">
        <f t="shared" ref="BF4:BF14" si="42">RANK(BC4,$BC$4:$BC$14)</f>
        <v>3</v>
      </c>
    </row>
    <row r="5" spans="2:58" s="19" customFormat="1" x14ac:dyDescent="0.25">
      <c r="B5" s="46" t="s">
        <v>31</v>
      </c>
      <c r="C5" s="150">
        <f t="shared" si="0"/>
        <v>0</v>
      </c>
      <c r="D5" s="148">
        <f t="shared" si="1"/>
        <v>0</v>
      </c>
      <c r="E5" s="77">
        <f t="shared" si="2"/>
        <v>0</v>
      </c>
      <c r="F5" s="77">
        <f t="shared" si="3"/>
        <v>0</v>
      </c>
      <c r="G5" s="153">
        <f t="shared" si="4"/>
        <v>0</v>
      </c>
      <c r="H5" s="154">
        <f t="shared" si="5"/>
        <v>0</v>
      </c>
      <c r="I5" s="145">
        <f t="shared" si="6"/>
        <v>0</v>
      </c>
      <c r="J5" s="95">
        <f t="shared" si="7"/>
        <v>0</v>
      </c>
      <c r="K5" s="95">
        <f t="shared" si="8"/>
        <v>0</v>
      </c>
      <c r="L5" s="95" t="str">
        <f t="shared" si="9"/>
        <v>-</v>
      </c>
      <c r="M5" s="95">
        <f t="shared" ref="M5:M14" si="43">F5+K5</f>
        <v>0</v>
      </c>
      <c r="N5" s="95">
        <f t="shared" si="10"/>
        <v>10</v>
      </c>
      <c r="O5" s="162">
        <f t="shared" ref="O5:O14" si="44">IF(G5=0,0,G5-N5)</f>
        <v>0</v>
      </c>
      <c r="P5" s="167">
        <f t="shared" si="11"/>
        <v>0</v>
      </c>
      <c r="Q5" s="165">
        <f t="shared" si="12"/>
        <v>0</v>
      </c>
      <c r="R5" s="97">
        <f t="shared" si="13"/>
        <v>0</v>
      </c>
      <c r="S5" s="159">
        <f t="shared" si="14"/>
        <v>0</v>
      </c>
      <c r="T5" s="159" t="str">
        <f t="shared" si="15"/>
        <v>-</v>
      </c>
      <c r="U5" s="159">
        <f t="shared" ref="U5:U14" si="45">M5+S5</f>
        <v>0</v>
      </c>
      <c r="V5" s="159">
        <f t="shared" si="16"/>
        <v>10</v>
      </c>
      <c r="W5" s="173">
        <f t="shared" ref="W5:W14" si="46">IF(N5=0,0,N5-V5)</f>
        <v>0</v>
      </c>
      <c r="X5" s="175">
        <f t="shared" si="17"/>
        <v>0</v>
      </c>
      <c r="Y5" s="170">
        <f t="shared" si="18"/>
        <v>0</v>
      </c>
      <c r="Z5" s="99">
        <f t="shared" si="19"/>
        <v>0</v>
      </c>
      <c r="AA5" s="170">
        <f t="shared" si="20"/>
        <v>0</v>
      </c>
      <c r="AB5" s="170" t="str">
        <f t="shared" si="21"/>
        <v>-</v>
      </c>
      <c r="AC5" s="170">
        <f t="shared" ref="AC5:AC14" si="47">U5+AA5</f>
        <v>0</v>
      </c>
      <c r="AD5" s="170">
        <f t="shared" si="22"/>
        <v>10</v>
      </c>
      <c r="AE5" s="184">
        <f t="shared" ref="AE5:AE14" si="48">IF(V5=0,0,V5-AD5)</f>
        <v>0</v>
      </c>
      <c r="AF5" s="189">
        <f t="shared" si="23"/>
        <v>0</v>
      </c>
      <c r="AG5" s="187">
        <f t="shared" si="24"/>
        <v>0</v>
      </c>
      <c r="AH5" s="101">
        <f t="shared" si="25"/>
        <v>0</v>
      </c>
      <c r="AI5" s="178">
        <f t="shared" si="26"/>
        <v>0</v>
      </c>
      <c r="AJ5" s="178" t="str">
        <f t="shared" si="27"/>
        <v>-</v>
      </c>
      <c r="AK5" s="178">
        <f t="shared" ref="AK5:AK14" si="49">AC5+AI5</f>
        <v>0</v>
      </c>
      <c r="AL5" s="178">
        <f t="shared" si="28"/>
        <v>10</v>
      </c>
      <c r="AM5" s="196">
        <f t="shared" ref="AM5:AM14" si="50">IF(AD5=0,0,AD5-AL5)</f>
        <v>0</v>
      </c>
      <c r="AN5" s="194">
        <f t="shared" si="29"/>
        <v>0</v>
      </c>
      <c r="AO5" s="192">
        <f t="shared" si="30"/>
        <v>0</v>
      </c>
      <c r="AP5" s="103">
        <f t="shared" si="31"/>
        <v>0</v>
      </c>
      <c r="AQ5" s="181">
        <f t="shared" si="32"/>
        <v>0</v>
      </c>
      <c r="AR5" s="181" t="str">
        <f t="shared" si="33"/>
        <v>-</v>
      </c>
      <c r="AS5" s="181">
        <f t="shared" ref="AS5:AS14" si="51">AK5+AQ5</f>
        <v>0</v>
      </c>
      <c r="AT5" s="181">
        <f t="shared" si="34"/>
        <v>10</v>
      </c>
      <c r="AU5" s="200">
        <f t="shared" ref="AU5:AU14" si="52">IF(AL5=0,0,AL5-AT5)</f>
        <v>0</v>
      </c>
      <c r="AV5" s="42">
        <f t="shared" si="35"/>
        <v>0</v>
      </c>
      <c r="AW5" s="78">
        <f t="shared" si="36"/>
        <v>0</v>
      </c>
      <c r="AX5" s="78">
        <f t="shared" si="37"/>
        <v>0</v>
      </c>
      <c r="AY5" s="43">
        <f t="shared" si="38"/>
        <v>0</v>
      </c>
      <c r="AZ5" s="89">
        <v>0</v>
      </c>
      <c r="BA5" s="105">
        <v>0</v>
      </c>
      <c r="BB5" s="90">
        <v>0</v>
      </c>
      <c r="BC5" s="44">
        <f t="shared" si="39"/>
        <v>0</v>
      </c>
      <c r="BD5" s="80">
        <f t="shared" si="40"/>
        <v>0</v>
      </c>
      <c r="BE5" s="80">
        <f t="shared" si="41"/>
        <v>0</v>
      </c>
      <c r="BF5" s="47">
        <f>RANK(BC5,$BC$4:$BC$14)</f>
        <v>10</v>
      </c>
    </row>
    <row r="6" spans="2:58" x14ac:dyDescent="0.25">
      <c r="B6" s="46" t="s">
        <v>27</v>
      </c>
      <c r="C6" s="150">
        <f t="shared" si="0"/>
        <v>0</v>
      </c>
      <c r="D6" s="148">
        <f t="shared" si="1"/>
        <v>0</v>
      </c>
      <c r="E6" s="77">
        <f t="shared" si="2"/>
        <v>0</v>
      </c>
      <c r="F6" s="77">
        <f t="shared" si="3"/>
        <v>0</v>
      </c>
      <c r="G6" s="153">
        <f t="shared" si="4"/>
        <v>0</v>
      </c>
      <c r="H6" s="154">
        <f t="shared" si="5"/>
        <v>177.5</v>
      </c>
      <c r="I6" s="145">
        <f t="shared" si="6"/>
        <v>3</v>
      </c>
      <c r="J6" s="95">
        <f t="shared" si="7"/>
        <v>0</v>
      </c>
      <c r="K6" s="95">
        <f t="shared" si="8"/>
        <v>3</v>
      </c>
      <c r="L6" s="95">
        <f t="shared" si="9"/>
        <v>6</v>
      </c>
      <c r="M6" s="95">
        <f t="shared" si="43"/>
        <v>3</v>
      </c>
      <c r="N6" s="95">
        <f t="shared" si="10"/>
        <v>8</v>
      </c>
      <c r="O6" s="162">
        <f t="shared" si="44"/>
        <v>0</v>
      </c>
      <c r="P6" s="167">
        <f t="shared" si="11"/>
        <v>0</v>
      </c>
      <c r="Q6" s="165">
        <f t="shared" si="12"/>
        <v>0</v>
      </c>
      <c r="R6" s="97">
        <f t="shared" si="13"/>
        <v>0</v>
      </c>
      <c r="S6" s="159">
        <f t="shared" si="14"/>
        <v>0</v>
      </c>
      <c r="T6" s="159" t="str">
        <f t="shared" si="15"/>
        <v>-</v>
      </c>
      <c r="U6" s="159">
        <f t="shared" si="45"/>
        <v>3</v>
      </c>
      <c r="V6" s="159">
        <f t="shared" si="16"/>
        <v>8</v>
      </c>
      <c r="W6" s="173">
        <f t="shared" si="46"/>
        <v>0</v>
      </c>
      <c r="X6" s="175">
        <f t="shared" si="17"/>
        <v>0</v>
      </c>
      <c r="Y6" s="170">
        <f t="shared" si="18"/>
        <v>0</v>
      </c>
      <c r="Z6" s="99">
        <f t="shared" si="19"/>
        <v>0</v>
      </c>
      <c r="AA6" s="170">
        <f t="shared" si="20"/>
        <v>0</v>
      </c>
      <c r="AB6" s="170" t="str">
        <f t="shared" si="21"/>
        <v>-</v>
      </c>
      <c r="AC6" s="170">
        <f t="shared" si="47"/>
        <v>3</v>
      </c>
      <c r="AD6" s="170">
        <f t="shared" si="22"/>
        <v>8</v>
      </c>
      <c r="AE6" s="184">
        <f t="shared" si="48"/>
        <v>0</v>
      </c>
      <c r="AF6" s="189">
        <f t="shared" si="23"/>
        <v>0</v>
      </c>
      <c r="AG6" s="187">
        <f t="shared" si="24"/>
        <v>0</v>
      </c>
      <c r="AH6" s="101">
        <f t="shared" si="25"/>
        <v>0</v>
      </c>
      <c r="AI6" s="178">
        <f t="shared" si="26"/>
        <v>0</v>
      </c>
      <c r="AJ6" s="178" t="str">
        <f t="shared" si="27"/>
        <v>-</v>
      </c>
      <c r="AK6" s="178">
        <f t="shared" si="49"/>
        <v>3</v>
      </c>
      <c r="AL6" s="178">
        <f t="shared" si="28"/>
        <v>8</v>
      </c>
      <c r="AM6" s="196">
        <f t="shared" si="50"/>
        <v>0</v>
      </c>
      <c r="AN6" s="194">
        <f t="shared" si="29"/>
        <v>0</v>
      </c>
      <c r="AO6" s="192">
        <f t="shared" si="30"/>
        <v>0</v>
      </c>
      <c r="AP6" s="103">
        <f t="shared" si="31"/>
        <v>0</v>
      </c>
      <c r="AQ6" s="181">
        <f t="shared" si="32"/>
        <v>0</v>
      </c>
      <c r="AR6" s="181" t="str">
        <f t="shared" si="33"/>
        <v>-</v>
      </c>
      <c r="AS6" s="181">
        <f t="shared" si="51"/>
        <v>3</v>
      </c>
      <c r="AT6" s="181">
        <f t="shared" si="34"/>
        <v>8</v>
      </c>
      <c r="AU6" s="200">
        <f t="shared" si="52"/>
        <v>0</v>
      </c>
      <c r="AV6" s="42">
        <f t="shared" si="35"/>
        <v>1</v>
      </c>
      <c r="AW6" s="78">
        <f t="shared" si="36"/>
        <v>3</v>
      </c>
      <c r="AX6" s="78">
        <f t="shared" si="37"/>
        <v>0</v>
      </c>
      <c r="AY6" s="43">
        <f t="shared" si="38"/>
        <v>177.5</v>
      </c>
      <c r="AZ6" s="89">
        <v>0</v>
      </c>
      <c r="BA6" s="105">
        <v>0</v>
      </c>
      <c r="BB6" s="90">
        <v>0</v>
      </c>
      <c r="BC6" s="44">
        <f t="shared" si="39"/>
        <v>3</v>
      </c>
      <c r="BD6" s="80">
        <f t="shared" si="40"/>
        <v>0</v>
      </c>
      <c r="BE6" s="80">
        <f t="shared" si="41"/>
        <v>177.5</v>
      </c>
      <c r="BF6" s="47">
        <f t="shared" si="42"/>
        <v>8</v>
      </c>
    </row>
    <row r="7" spans="2:58" x14ac:dyDescent="0.25">
      <c r="B7" s="46" t="s">
        <v>26</v>
      </c>
      <c r="C7" s="150">
        <f t="shared" si="0"/>
        <v>220.34</v>
      </c>
      <c r="D7" s="148">
        <f t="shared" si="1"/>
        <v>8</v>
      </c>
      <c r="E7" s="77">
        <f t="shared" si="2"/>
        <v>0</v>
      </c>
      <c r="F7" s="77">
        <f t="shared" si="3"/>
        <v>8</v>
      </c>
      <c r="G7" s="153">
        <f t="shared" si="4"/>
        <v>2</v>
      </c>
      <c r="H7" s="154">
        <f t="shared" si="5"/>
        <v>219.47</v>
      </c>
      <c r="I7" s="145">
        <f t="shared" si="6"/>
        <v>10</v>
      </c>
      <c r="J7" s="95">
        <f t="shared" si="7"/>
        <v>0</v>
      </c>
      <c r="K7" s="95">
        <f t="shared" si="8"/>
        <v>10</v>
      </c>
      <c r="L7" s="95">
        <f t="shared" si="9"/>
        <v>1</v>
      </c>
      <c r="M7" s="95">
        <f t="shared" si="43"/>
        <v>18</v>
      </c>
      <c r="N7" s="95">
        <f t="shared" si="10"/>
        <v>1</v>
      </c>
      <c r="O7" s="162">
        <f t="shared" si="44"/>
        <v>1</v>
      </c>
      <c r="P7" s="167">
        <f t="shared" si="11"/>
        <v>220.27</v>
      </c>
      <c r="Q7" s="165">
        <f t="shared" si="12"/>
        <v>10</v>
      </c>
      <c r="R7" s="97">
        <f t="shared" si="13"/>
        <v>0</v>
      </c>
      <c r="S7" s="159">
        <f t="shared" si="14"/>
        <v>10</v>
      </c>
      <c r="T7" s="159">
        <f t="shared" si="15"/>
        <v>1</v>
      </c>
      <c r="U7" s="159">
        <f t="shared" si="45"/>
        <v>28</v>
      </c>
      <c r="V7" s="159">
        <f t="shared" si="16"/>
        <v>1</v>
      </c>
      <c r="W7" s="173">
        <f t="shared" si="46"/>
        <v>0</v>
      </c>
      <c r="X7" s="175">
        <f t="shared" si="17"/>
        <v>0</v>
      </c>
      <c r="Y7" s="170">
        <f t="shared" si="18"/>
        <v>0</v>
      </c>
      <c r="Z7" s="99">
        <f t="shared" si="19"/>
        <v>0</v>
      </c>
      <c r="AA7" s="170">
        <f t="shared" si="20"/>
        <v>0</v>
      </c>
      <c r="AB7" s="170" t="str">
        <f t="shared" si="21"/>
        <v>-</v>
      </c>
      <c r="AC7" s="170">
        <f t="shared" si="47"/>
        <v>28</v>
      </c>
      <c r="AD7" s="170">
        <f t="shared" si="22"/>
        <v>1</v>
      </c>
      <c r="AE7" s="184">
        <f t="shared" si="48"/>
        <v>0</v>
      </c>
      <c r="AF7" s="189">
        <f t="shared" si="23"/>
        <v>216.45</v>
      </c>
      <c r="AG7" s="187">
        <f t="shared" si="24"/>
        <v>6</v>
      </c>
      <c r="AH7" s="101">
        <f t="shared" si="25"/>
        <v>0</v>
      </c>
      <c r="AI7" s="178">
        <f t="shared" si="26"/>
        <v>6</v>
      </c>
      <c r="AJ7" s="178">
        <f t="shared" si="27"/>
        <v>3</v>
      </c>
      <c r="AK7" s="178">
        <f t="shared" si="49"/>
        <v>34</v>
      </c>
      <c r="AL7" s="178">
        <f t="shared" si="28"/>
        <v>1</v>
      </c>
      <c r="AM7" s="196">
        <f t="shared" si="50"/>
        <v>0</v>
      </c>
      <c r="AN7" s="194">
        <f t="shared" si="29"/>
        <v>0</v>
      </c>
      <c r="AO7" s="192">
        <f t="shared" si="30"/>
        <v>0</v>
      </c>
      <c r="AP7" s="103">
        <f t="shared" si="31"/>
        <v>0</v>
      </c>
      <c r="AQ7" s="181">
        <f t="shared" si="32"/>
        <v>0</v>
      </c>
      <c r="AR7" s="181" t="str">
        <f t="shared" si="33"/>
        <v>-</v>
      </c>
      <c r="AS7" s="181">
        <f t="shared" si="51"/>
        <v>34</v>
      </c>
      <c r="AT7" s="181">
        <f t="shared" si="34"/>
        <v>1</v>
      </c>
      <c r="AU7" s="200">
        <f t="shared" si="52"/>
        <v>0</v>
      </c>
      <c r="AV7" s="42">
        <f t="shared" si="35"/>
        <v>4</v>
      </c>
      <c r="AW7" s="78">
        <f t="shared" si="36"/>
        <v>34</v>
      </c>
      <c r="AX7" s="78">
        <f t="shared" si="37"/>
        <v>0</v>
      </c>
      <c r="AY7" s="43">
        <f t="shared" si="38"/>
        <v>876.53</v>
      </c>
      <c r="AZ7" s="89">
        <v>0</v>
      </c>
      <c r="BA7" s="105">
        <v>0</v>
      </c>
      <c r="BB7" s="90">
        <v>0</v>
      </c>
      <c r="BC7" s="44">
        <f t="shared" si="39"/>
        <v>34</v>
      </c>
      <c r="BD7" s="80">
        <f t="shared" si="40"/>
        <v>0</v>
      </c>
      <c r="BE7" s="80">
        <f t="shared" si="41"/>
        <v>876.53</v>
      </c>
      <c r="BF7" s="47">
        <f t="shared" si="42"/>
        <v>1</v>
      </c>
    </row>
    <row r="8" spans="2:58" s="19" customFormat="1" x14ac:dyDescent="0.25">
      <c r="B8" s="46" t="s">
        <v>36</v>
      </c>
      <c r="C8" s="150">
        <f t="shared" si="0"/>
        <v>0</v>
      </c>
      <c r="D8" s="148">
        <f t="shared" si="1"/>
        <v>0</v>
      </c>
      <c r="E8" s="77">
        <f t="shared" si="2"/>
        <v>0</v>
      </c>
      <c r="F8" s="77">
        <f t="shared" si="3"/>
        <v>0</v>
      </c>
      <c r="G8" s="153">
        <f t="shared" si="4"/>
        <v>0</v>
      </c>
      <c r="H8" s="154">
        <f t="shared" si="5"/>
        <v>0</v>
      </c>
      <c r="I8" s="145">
        <f t="shared" si="6"/>
        <v>0</v>
      </c>
      <c r="J8" s="95">
        <f t="shared" si="7"/>
        <v>0</v>
      </c>
      <c r="K8" s="95">
        <f t="shared" si="8"/>
        <v>0</v>
      </c>
      <c r="L8" s="95" t="str">
        <f t="shared" si="9"/>
        <v>-</v>
      </c>
      <c r="M8" s="95">
        <f t="shared" si="43"/>
        <v>0</v>
      </c>
      <c r="N8" s="95">
        <f t="shared" si="10"/>
        <v>10</v>
      </c>
      <c r="O8" s="162">
        <f t="shared" si="44"/>
        <v>0</v>
      </c>
      <c r="P8" s="167">
        <f t="shared" si="11"/>
        <v>0</v>
      </c>
      <c r="Q8" s="165">
        <f t="shared" si="12"/>
        <v>0</v>
      </c>
      <c r="R8" s="97">
        <f t="shared" si="13"/>
        <v>0</v>
      </c>
      <c r="S8" s="159">
        <f t="shared" si="14"/>
        <v>0</v>
      </c>
      <c r="T8" s="159" t="str">
        <f t="shared" si="15"/>
        <v>-</v>
      </c>
      <c r="U8" s="159">
        <f t="shared" si="45"/>
        <v>0</v>
      </c>
      <c r="V8" s="159">
        <f t="shared" si="16"/>
        <v>10</v>
      </c>
      <c r="W8" s="173">
        <f t="shared" si="46"/>
        <v>0</v>
      </c>
      <c r="X8" s="175">
        <f t="shared" si="17"/>
        <v>0</v>
      </c>
      <c r="Y8" s="170">
        <f t="shared" si="18"/>
        <v>0</v>
      </c>
      <c r="Z8" s="99">
        <f t="shared" si="19"/>
        <v>0</v>
      </c>
      <c r="AA8" s="170">
        <f t="shared" si="20"/>
        <v>0</v>
      </c>
      <c r="AB8" s="170" t="str">
        <f t="shared" si="21"/>
        <v>-</v>
      </c>
      <c r="AC8" s="170">
        <f t="shared" si="47"/>
        <v>0</v>
      </c>
      <c r="AD8" s="170">
        <f t="shared" si="22"/>
        <v>10</v>
      </c>
      <c r="AE8" s="184">
        <f t="shared" si="48"/>
        <v>0</v>
      </c>
      <c r="AF8" s="189">
        <f t="shared" si="23"/>
        <v>0</v>
      </c>
      <c r="AG8" s="187">
        <f t="shared" si="24"/>
        <v>0</v>
      </c>
      <c r="AH8" s="101">
        <f t="shared" si="25"/>
        <v>0</v>
      </c>
      <c r="AI8" s="178">
        <f t="shared" si="26"/>
        <v>0</v>
      </c>
      <c r="AJ8" s="178" t="str">
        <f t="shared" si="27"/>
        <v>-</v>
      </c>
      <c r="AK8" s="178">
        <f t="shared" si="49"/>
        <v>0</v>
      </c>
      <c r="AL8" s="178">
        <f t="shared" si="28"/>
        <v>10</v>
      </c>
      <c r="AM8" s="196">
        <f t="shared" si="50"/>
        <v>0</v>
      </c>
      <c r="AN8" s="194">
        <f t="shared" si="29"/>
        <v>0</v>
      </c>
      <c r="AO8" s="192">
        <f t="shared" si="30"/>
        <v>0</v>
      </c>
      <c r="AP8" s="103">
        <f t="shared" si="31"/>
        <v>0</v>
      </c>
      <c r="AQ8" s="181">
        <f t="shared" si="32"/>
        <v>0</v>
      </c>
      <c r="AR8" s="181" t="str">
        <f t="shared" si="33"/>
        <v>-</v>
      </c>
      <c r="AS8" s="181">
        <f t="shared" si="51"/>
        <v>0</v>
      </c>
      <c r="AT8" s="181">
        <f t="shared" si="34"/>
        <v>10</v>
      </c>
      <c r="AU8" s="200">
        <f t="shared" si="52"/>
        <v>0</v>
      </c>
      <c r="AV8" s="42">
        <f t="shared" si="35"/>
        <v>0</v>
      </c>
      <c r="AW8" s="78">
        <f t="shared" si="36"/>
        <v>0</v>
      </c>
      <c r="AX8" s="78">
        <f t="shared" si="37"/>
        <v>0</v>
      </c>
      <c r="AY8" s="43">
        <f t="shared" si="38"/>
        <v>0</v>
      </c>
      <c r="AZ8" s="89">
        <v>0</v>
      </c>
      <c r="BA8" s="105">
        <v>0</v>
      </c>
      <c r="BB8" s="90">
        <v>0</v>
      </c>
      <c r="BC8" s="44">
        <f t="shared" si="39"/>
        <v>0</v>
      </c>
      <c r="BD8" s="80">
        <f t="shared" si="40"/>
        <v>0</v>
      </c>
      <c r="BE8" s="80">
        <f t="shared" si="41"/>
        <v>0</v>
      </c>
      <c r="BF8" s="47">
        <f>RANK(BC8,$BC$4:$BC$14)</f>
        <v>10</v>
      </c>
    </row>
    <row r="9" spans="2:58" x14ac:dyDescent="0.25">
      <c r="B9" s="46" t="s">
        <v>25</v>
      </c>
      <c r="C9" s="150">
        <f t="shared" si="0"/>
        <v>206.5</v>
      </c>
      <c r="D9" s="148">
        <f t="shared" si="1"/>
        <v>3</v>
      </c>
      <c r="E9" s="77">
        <f t="shared" si="2"/>
        <v>0</v>
      </c>
      <c r="F9" s="77">
        <f t="shared" si="3"/>
        <v>3</v>
      </c>
      <c r="G9" s="153">
        <f t="shared" si="4"/>
        <v>6</v>
      </c>
      <c r="H9" s="154">
        <f t="shared" si="5"/>
        <v>0</v>
      </c>
      <c r="I9" s="145">
        <f t="shared" si="6"/>
        <v>0</v>
      </c>
      <c r="J9" s="95">
        <f t="shared" si="7"/>
        <v>0</v>
      </c>
      <c r="K9" s="95">
        <f t="shared" si="8"/>
        <v>0</v>
      </c>
      <c r="L9" s="95" t="str">
        <f t="shared" si="9"/>
        <v>-</v>
      </c>
      <c r="M9" s="95">
        <f t="shared" si="43"/>
        <v>3</v>
      </c>
      <c r="N9" s="95">
        <f t="shared" si="10"/>
        <v>8</v>
      </c>
      <c r="O9" s="162">
        <f t="shared" si="44"/>
        <v>-2</v>
      </c>
      <c r="P9" s="167">
        <f t="shared" si="11"/>
        <v>0</v>
      </c>
      <c r="Q9" s="165">
        <f t="shared" si="12"/>
        <v>0</v>
      </c>
      <c r="R9" s="97">
        <f t="shared" si="13"/>
        <v>0</v>
      </c>
      <c r="S9" s="159">
        <f t="shared" si="14"/>
        <v>0</v>
      </c>
      <c r="T9" s="159" t="str">
        <f t="shared" si="15"/>
        <v>-</v>
      </c>
      <c r="U9" s="159">
        <f t="shared" si="45"/>
        <v>3</v>
      </c>
      <c r="V9" s="159">
        <f t="shared" si="16"/>
        <v>8</v>
      </c>
      <c r="W9" s="173">
        <f t="shared" si="46"/>
        <v>0</v>
      </c>
      <c r="X9" s="175">
        <f t="shared" si="17"/>
        <v>0</v>
      </c>
      <c r="Y9" s="170">
        <f t="shared" si="18"/>
        <v>0</v>
      </c>
      <c r="Z9" s="99">
        <f t="shared" si="19"/>
        <v>0</v>
      </c>
      <c r="AA9" s="170">
        <f t="shared" si="20"/>
        <v>0</v>
      </c>
      <c r="AB9" s="170" t="str">
        <f t="shared" si="21"/>
        <v>-</v>
      </c>
      <c r="AC9" s="170">
        <f t="shared" si="47"/>
        <v>3</v>
      </c>
      <c r="AD9" s="170">
        <f t="shared" si="22"/>
        <v>8</v>
      </c>
      <c r="AE9" s="184">
        <f t="shared" si="48"/>
        <v>0</v>
      </c>
      <c r="AF9" s="189">
        <f t="shared" si="23"/>
        <v>0</v>
      </c>
      <c r="AG9" s="187">
        <f t="shared" si="24"/>
        <v>0</v>
      </c>
      <c r="AH9" s="101">
        <f t="shared" si="25"/>
        <v>0</v>
      </c>
      <c r="AI9" s="178">
        <f t="shared" si="26"/>
        <v>0</v>
      </c>
      <c r="AJ9" s="178" t="str">
        <f t="shared" si="27"/>
        <v>-</v>
      </c>
      <c r="AK9" s="178">
        <f t="shared" si="49"/>
        <v>3</v>
      </c>
      <c r="AL9" s="178">
        <f t="shared" si="28"/>
        <v>8</v>
      </c>
      <c r="AM9" s="196">
        <f t="shared" si="50"/>
        <v>0</v>
      </c>
      <c r="AN9" s="194">
        <f t="shared" si="29"/>
        <v>0</v>
      </c>
      <c r="AO9" s="192">
        <f t="shared" si="30"/>
        <v>0</v>
      </c>
      <c r="AP9" s="103">
        <f t="shared" si="31"/>
        <v>0</v>
      </c>
      <c r="AQ9" s="181">
        <f t="shared" si="32"/>
        <v>0</v>
      </c>
      <c r="AR9" s="181" t="str">
        <f t="shared" si="33"/>
        <v>-</v>
      </c>
      <c r="AS9" s="181">
        <f t="shared" si="51"/>
        <v>3</v>
      </c>
      <c r="AT9" s="181">
        <f t="shared" si="34"/>
        <v>8</v>
      </c>
      <c r="AU9" s="200">
        <f t="shared" si="52"/>
        <v>0</v>
      </c>
      <c r="AV9" s="42">
        <f t="shared" si="35"/>
        <v>1</v>
      </c>
      <c r="AW9" s="78">
        <f t="shared" si="36"/>
        <v>3</v>
      </c>
      <c r="AX9" s="78">
        <f t="shared" si="37"/>
        <v>0</v>
      </c>
      <c r="AY9" s="43">
        <f t="shared" si="38"/>
        <v>206.5</v>
      </c>
      <c r="AZ9" s="89">
        <v>0</v>
      </c>
      <c r="BA9" s="105">
        <v>0</v>
      </c>
      <c r="BB9" s="90">
        <v>0</v>
      </c>
      <c r="BC9" s="44">
        <f t="shared" si="39"/>
        <v>3</v>
      </c>
      <c r="BD9" s="80">
        <f t="shared" si="40"/>
        <v>0</v>
      </c>
      <c r="BE9" s="80">
        <f t="shared" si="41"/>
        <v>206.5</v>
      </c>
      <c r="BF9" s="47">
        <f t="shared" si="42"/>
        <v>8</v>
      </c>
    </row>
    <row r="10" spans="2:58" x14ac:dyDescent="0.25">
      <c r="B10" s="48" t="s">
        <v>29</v>
      </c>
      <c r="C10" s="150">
        <f t="shared" si="0"/>
        <v>220</v>
      </c>
      <c r="D10" s="148">
        <f t="shared" si="1"/>
        <v>6</v>
      </c>
      <c r="E10" s="77">
        <f t="shared" si="2"/>
        <v>0</v>
      </c>
      <c r="F10" s="77">
        <f t="shared" si="3"/>
        <v>6</v>
      </c>
      <c r="G10" s="153">
        <f t="shared" si="4"/>
        <v>4</v>
      </c>
      <c r="H10" s="154">
        <f t="shared" si="5"/>
        <v>212.31</v>
      </c>
      <c r="I10" s="145">
        <f t="shared" si="6"/>
        <v>5</v>
      </c>
      <c r="J10" s="95">
        <f t="shared" si="7"/>
        <v>0</v>
      </c>
      <c r="K10" s="95">
        <f t="shared" si="8"/>
        <v>5</v>
      </c>
      <c r="L10" s="95">
        <f t="shared" si="9"/>
        <v>4</v>
      </c>
      <c r="M10" s="95">
        <f t="shared" si="43"/>
        <v>11</v>
      </c>
      <c r="N10" s="95">
        <f t="shared" si="10"/>
        <v>3</v>
      </c>
      <c r="O10" s="162">
        <f t="shared" si="44"/>
        <v>1</v>
      </c>
      <c r="P10" s="167">
        <f t="shared" si="11"/>
        <v>217.91</v>
      </c>
      <c r="Q10" s="165">
        <f t="shared" si="12"/>
        <v>5</v>
      </c>
      <c r="R10" s="97">
        <f t="shared" si="13"/>
        <v>0</v>
      </c>
      <c r="S10" s="159">
        <f t="shared" si="14"/>
        <v>5</v>
      </c>
      <c r="T10" s="159">
        <f t="shared" si="15"/>
        <v>4</v>
      </c>
      <c r="U10" s="159">
        <f t="shared" si="45"/>
        <v>16</v>
      </c>
      <c r="V10" s="159">
        <f t="shared" si="16"/>
        <v>4</v>
      </c>
      <c r="W10" s="173">
        <f t="shared" si="46"/>
        <v>-1</v>
      </c>
      <c r="X10" s="175">
        <f t="shared" si="17"/>
        <v>213.31</v>
      </c>
      <c r="Y10" s="170">
        <f t="shared" si="18"/>
        <v>5</v>
      </c>
      <c r="Z10" s="99">
        <f t="shared" si="19"/>
        <v>0</v>
      </c>
      <c r="AA10" s="170">
        <f t="shared" si="20"/>
        <v>5</v>
      </c>
      <c r="AB10" s="170">
        <f t="shared" si="21"/>
        <v>4</v>
      </c>
      <c r="AC10" s="170">
        <f t="shared" si="47"/>
        <v>21</v>
      </c>
      <c r="AD10" s="170">
        <f t="shared" si="22"/>
        <v>5</v>
      </c>
      <c r="AE10" s="184">
        <f t="shared" si="48"/>
        <v>-1</v>
      </c>
      <c r="AF10" s="189">
        <f t="shared" si="23"/>
        <v>224.83</v>
      </c>
      <c r="AG10" s="187">
        <f t="shared" si="24"/>
        <v>10</v>
      </c>
      <c r="AH10" s="101">
        <f t="shared" si="25"/>
        <v>0</v>
      </c>
      <c r="AI10" s="178">
        <f t="shared" si="26"/>
        <v>10</v>
      </c>
      <c r="AJ10" s="178">
        <f t="shared" si="27"/>
        <v>1</v>
      </c>
      <c r="AK10" s="178">
        <f t="shared" si="49"/>
        <v>31</v>
      </c>
      <c r="AL10" s="178">
        <f t="shared" si="28"/>
        <v>3</v>
      </c>
      <c r="AM10" s="196">
        <f t="shared" si="50"/>
        <v>2</v>
      </c>
      <c r="AN10" s="194">
        <f t="shared" si="29"/>
        <v>0</v>
      </c>
      <c r="AO10" s="192">
        <f t="shared" si="30"/>
        <v>0</v>
      </c>
      <c r="AP10" s="103">
        <f t="shared" si="31"/>
        <v>0</v>
      </c>
      <c r="AQ10" s="181">
        <f t="shared" si="32"/>
        <v>0</v>
      </c>
      <c r="AR10" s="181" t="str">
        <f t="shared" si="33"/>
        <v>-</v>
      </c>
      <c r="AS10" s="181">
        <f t="shared" si="51"/>
        <v>31</v>
      </c>
      <c r="AT10" s="181">
        <f t="shared" si="34"/>
        <v>3</v>
      </c>
      <c r="AU10" s="200">
        <f t="shared" si="52"/>
        <v>0</v>
      </c>
      <c r="AV10" s="42">
        <f t="shared" si="35"/>
        <v>5</v>
      </c>
      <c r="AW10" s="78">
        <f t="shared" si="36"/>
        <v>31</v>
      </c>
      <c r="AX10" s="78">
        <f t="shared" si="37"/>
        <v>0</v>
      </c>
      <c r="AY10" s="43">
        <f t="shared" si="38"/>
        <v>1088.3599999999999</v>
      </c>
      <c r="AZ10" s="89">
        <v>0</v>
      </c>
      <c r="BA10" s="105">
        <v>0</v>
      </c>
      <c r="BB10" s="90">
        <v>0</v>
      </c>
      <c r="BC10" s="44">
        <f t="shared" si="39"/>
        <v>31</v>
      </c>
      <c r="BD10" s="80">
        <f t="shared" si="40"/>
        <v>0</v>
      </c>
      <c r="BE10" s="80">
        <f t="shared" si="41"/>
        <v>1088.3599999999999</v>
      </c>
      <c r="BF10" s="47">
        <f t="shared" si="42"/>
        <v>2</v>
      </c>
    </row>
    <row r="11" spans="2:58" x14ac:dyDescent="0.25">
      <c r="B11" s="48" t="s">
        <v>24</v>
      </c>
      <c r="C11" s="150">
        <f t="shared" si="0"/>
        <v>221.44</v>
      </c>
      <c r="D11" s="148">
        <f t="shared" si="1"/>
        <v>10</v>
      </c>
      <c r="E11" s="77">
        <f t="shared" si="2"/>
        <v>0</v>
      </c>
      <c r="F11" s="77">
        <f t="shared" si="3"/>
        <v>10</v>
      </c>
      <c r="G11" s="153">
        <f t="shared" si="4"/>
        <v>1</v>
      </c>
      <c r="H11" s="154">
        <f t="shared" si="5"/>
        <v>0</v>
      </c>
      <c r="I11" s="145">
        <f t="shared" si="6"/>
        <v>0</v>
      </c>
      <c r="J11" s="95">
        <f t="shared" si="7"/>
        <v>0</v>
      </c>
      <c r="K11" s="95">
        <f t="shared" si="8"/>
        <v>0</v>
      </c>
      <c r="L11" s="95" t="str">
        <f t="shared" si="9"/>
        <v>-</v>
      </c>
      <c r="M11" s="95">
        <f t="shared" si="43"/>
        <v>10</v>
      </c>
      <c r="N11" s="95">
        <f t="shared" si="10"/>
        <v>4</v>
      </c>
      <c r="O11" s="162">
        <f t="shared" si="44"/>
        <v>-3</v>
      </c>
      <c r="P11" s="167">
        <f t="shared" si="11"/>
        <v>220.24</v>
      </c>
      <c r="Q11" s="165">
        <f t="shared" si="12"/>
        <v>8</v>
      </c>
      <c r="R11" s="97">
        <f t="shared" si="13"/>
        <v>0</v>
      </c>
      <c r="S11" s="159">
        <f t="shared" si="14"/>
        <v>8</v>
      </c>
      <c r="T11" s="159">
        <f t="shared" si="15"/>
        <v>2</v>
      </c>
      <c r="U11" s="159">
        <f t="shared" si="45"/>
        <v>18</v>
      </c>
      <c r="V11" s="159">
        <f t="shared" si="16"/>
        <v>3</v>
      </c>
      <c r="W11" s="173">
        <f t="shared" si="46"/>
        <v>1</v>
      </c>
      <c r="X11" s="175">
        <f t="shared" si="17"/>
        <v>221.32</v>
      </c>
      <c r="Y11" s="170">
        <f t="shared" si="18"/>
        <v>8</v>
      </c>
      <c r="Z11" s="99">
        <f t="shared" si="19"/>
        <v>0</v>
      </c>
      <c r="AA11" s="170">
        <f t="shared" si="20"/>
        <v>8</v>
      </c>
      <c r="AB11" s="170">
        <f t="shared" si="21"/>
        <v>2</v>
      </c>
      <c r="AC11" s="170">
        <f t="shared" si="47"/>
        <v>26</v>
      </c>
      <c r="AD11" s="170">
        <f t="shared" si="22"/>
        <v>2</v>
      </c>
      <c r="AE11" s="184">
        <f t="shared" si="48"/>
        <v>1</v>
      </c>
      <c r="AF11" s="189">
        <f t="shared" si="23"/>
        <v>215.82</v>
      </c>
      <c r="AG11" s="187">
        <f t="shared" si="24"/>
        <v>4</v>
      </c>
      <c r="AH11" s="101">
        <f t="shared" si="25"/>
        <v>0</v>
      </c>
      <c r="AI11" s="178">
        <f t="shared" si="26"/>
        <v>4</v>
      </c>
      <c r="AJ11" s="178">
        <f t="shared" si="27"/>
        <v>5</v>
      </c>
      <c r="AK11" s="178">
        <f t="shared" si="49"/>
        <v>30</v>
      </c>
      <c r="AL11" s="178">
        <f t="shared" si="28"/>
        <v>4</v>
      </c>
      <c r="AM11" s="196">
        <f t="shared" si="50"/>
        <v>-2</v>
      </c>
      <c r="AN11" s="194">
        <f t="shared" si="29"/>
        <v>0</v>
      </c>
      <c r="AO11" s="192">
        <f t="shared" si="30"/>
        <v>0</v>
      </c>
      <c r="AP11" s="103">
        <f t="shared" si="31"/>
        <v>0</v>
      </c>
      <c r="AQ11" s="181">
        <f t="shared" si="32"/>
        <v>0</v>
      </c>
      <c r="AR11" s="181" t="str">
        <f t="shared" si="33"/>
        <v>-</v>
      </c>
      <c r="AS11" s="181">
        <f t="shared" si="51"/>
        <v>30</v>
      </c>
      <c r="AT11" s="181">
        <f t="shared" si="34"/>
        <v>4</v>
      </c>
      <c r="AU11" s="200">
        <f t="shared" si="52"/>
        <v>0</v>
      </c>
      <c r="AV11" s="42">
        <f t="shared" si="35"/>
        <v>4</v>
      </c>
      <c r="AW11" s="78">
        <f t="shared" si="36"/>
        <v>30</v>
      </c>
      <c r="AX11" s="78">
        <f t="shared" si="37"/>
        <v>0</v>
      </c>
      <c r="AY11" s="43">
        <f t="shared" si="38"/>
        <v>878.81999999999994</v>
      </c>
      <c r="AZ11" s="89">
        <v>0</v>
      </c>
      <c r="BA11" s="105">
        <v>0</v>
      </c>
      <c r="BB11" s="90">
        <v>0</v>
      </c>
      <c r="BC11" s="44">
        <f t="shared" si="39"/>
        <v>30</v>
      </c>
      <c r="BD11" s="80">
        <f t="shared" si="40"/>
        <v>0</v>
      </c>
      <c r="BE11" s="80">
        <f t="shared" si="41"/>
        <v>878.81999999999994</v>
      </c>
      <c r="BF11" s="47">
        <f t="shared" si="42"/>
        <v>3</v>
      </c>
    </row>
    <row r="12" spans="2:58" x14ac:dyDescent="0.25">
      <c r="B12" s="48" t="s">
        <v>28</v>
      </c>
      <c r="C12" s="150">
        <f t="shared" si="0"/>
        <v>219.32</v>
      </c>
      <c r="D12" s="148">
        <f t="shared" si="1"/>
        <v>6</v>
      </c>
      <c r="E12" s="77">
        <f t="shared" si="2"/>
        <v>1</v>
      </c>
      <c r="F12" s="77">
        <f t="shared" si="3"/>
        <v>7</v>
      </c>
      <c r="G12" s="153">
        <f t="shared" si="4"/>
        <v>3</v>
      </c>
      <c r="H12" s="154">
        <f t="shared" si="5"/>
        <v>216.73</v>
      </c>
      <c r="I12" s="145">
        <f t="shared" si="6"/>
        <v>8</v>
      </c>
      <c r="J12" s="95">
        <f t="shared" si="7"/>
        <v>0</v>
      </c>
      <c r="K12" s="95">
        <f t="shared" si="8"/>
        <v>8</v>
      </c>
      <c r="L12" s="95">
        <f t="shared" si="9"/>
        <v>2</v>
      </c>
      <c r="M12" s="95">
        <f t="shared" si="43"/>
        <v>15</v>
      </c>
      <c r="N12" s="95">
        <f t="shared" si="10"/>
        <v>2</v>
      </c>
      <c r="O12" s="162">
        <f t="shared" si="44"/>
        <v>1</v>
      </c>
      <c r="P12" s="167">
        <f t="shared" si="11"/>
        <v>217.65</v>
      </c>
      <c r="Q12" s="165">
        <f t="shared" si="12"/>
        <v>4</v>
      </c>
      <c r="R12" s="97">
        <f t="shared" si="13"/>
        <v>0</v>
      </c>
      <c r="S12" s="159">
        <f t="shared" si="14"/>
        <v>4</v>
      </c>
      <c r="T12" s="159">
        <f t="shared" si="15"/>
        <v>5</v>
      </c>
      <c r="U12" s="159">
        <f t="shared" si="45"/>
        <v>19</v>
      </c>
      <c r="V12" s="159">
        <f t="shared" si="16"/>
        <v>2</v>
      </c>
      <c r="W12" s="173">
        <f t="shared" si="46"/>
        <v>0</v>
      </c>
      <c r="X12" s="175">
        <f t="shared" si="17"/>
        <v>214.78</v>
      </c>
      <c r="Y12" s="170">
        <f t="shared" si="18"/>
        <v>6</v>
      </c>
      <c r="Z12" s="99">
        <f t="shared" si="19"/>
        <v>0</v>
      </c>
      <c r="AA12" s="170">
        <f t="shared" si="20"/>
        <v>6</v>
      </c>
      <c r="AB12" s="170">
        <f t="shared" si="21"/>
        <v>3</v>
      </c>
      <c r="AC12" s="170">
        <f t="shared" si="47"/>
        <v>25</v>
      </c>
      <c r="AD12" s="170">
        <f t="shared" si="22"/>
        <v>3</v>
      </c>
      <c r="AE12" s="184">
        <f t="shared" si="48"/>
        <v>-1</v>
      </c>
      <c r="AF12" s="189">
        <f t="shared" si="23"/>
        <v>216</v>
      </c>
      <c r="AG12" s="187">
        <f t="shared" si="24"/>
        <v>5</v>
      </c>
      <c r="AH12" s="101">
        <f t="shared" si="25"/>
        <v>0</v>
      </c>
      <c r="AI12" s="178">
        <f t="shared" si="26"/>
        <v>5</v>
      </c>
      <c r="AJ12" s="178">
        <f t="shared" si="27"/>
        <v>4</v>
      </c>
      <c r="AK12" s="178">
        <f t="shared" si="49"/>
        <v>30</v>
      </c>
      <c r="AL12" s="178">
        <f t="shared" si="28"/>
        <v>4</v>
      </c>
      <c r="AM12" s="196">
        <f t="shared" si="50"/>
        <v>-1</v>
      </c>
      <c r="AN12" s="194">
        <f t="shared" si="29"/>
        <v>0</v>
      </c>
      <c r="AO12" s="192">
        <f t="shared" si="30"/>
        <v>0</v>
      </c>
      <c r="AP12" s="103">
        <f t="shared" si="31"/>
        <v>0</v>
      </c>
      <c r="AQ12" s="181">
        <f t="shared" si="32"/>
        <v>0</v>
      </c>
      <c r="AR12" s="181" t="str">
        <f t="shared" si="33"/>
        <v>-</v>
      </c>
      <c r="AS12" s="181">
        <f t="shared" si="51"/>
        <v>30</v>
      </c>
      <c r="AT12" s="181">
        <f t="shared" si="34"/>
        <v>4</v>
      </c>
      <c r="AU12" s="200">
        <f t="shared" si="52"/>
        <v>0</v>
      </c>
      <c r="AV12" s="42">
        <f t="shared" si="35"/>
        <v>5</v>
      </c>
      <c r="AW12" s="78">
        <f t="shared" si="36"/>
        <v>29</v>
      </c>
      <c r="AX12" s="78">
        <f t="shared" si="37"/>
        <v>1</v>
      </c>
      <c r="AY12" s="43">
        <f t="shared" si="38"/>
        <v>1084.48</v>
      </c>
      <c r="AZ12" s="89">
        <v>0</v>
      </c>
      <c r="BA12" s="105">
        <v>0</v>
      </c>
      <c r="BB12" s="90">
        <v>0</v>
      </c>
      <c r="BC12" s="44">
        <f t="shared" si="39"/>
        <v>29</v>
      </c>
      <c r="BD12" s="80">
        <f t="shared" si="40"/>
        <v>1</v>
      </c>
      <c r="BE12" s="80">
        <f t="shared" si="41"/>
        <v>1084.48</v>
      </c>
      <c r="BF12" s="47">
        <f t="shared" si="42"/>
        <v>5</v>
      </c>
    </row>
    <row r="13" spans="2:58" x14ac:dyDescent="0.25">
      <c r="B13" s="48" t="s">
        <v>30</v>
      </c>
      <c r="C13" s="150">
        <f t="shared" si="0"/>
        <v>216.98</v>
      </c>
      <c r="D13" s="148">
        <f t="shared" si="1"/>
        <v>4</v>
      </c>
      <c r="E13" s="77">
        <f t="shared" si="2"/>
        <v>0</v>
      </c>
      <c r="F13" s="77">
        <f t="shared" si="3"/>
        <v>4</v>
      </c>
      <c r="G13" s="153">
        <f t="shared" si="4"/>
        <v>5</v>
      </c>
      <c r="H13" s="154">
        <f t="shared" si="5"/>
        <v>0</v>
      </c>
      <c r="I13" s="145">
        <f t="shared" si="6"/>
        <v>0</v>
      </c>
      <c r="J13" s="95">
        <f t="shared" si="7"/>
        <v>0</v>
      </c>
      <c r="K13" s="95">
        <f t="shared" si="8"/>
        <v>0</v>
      </c>
      <c r="L13" s="95" t="str">
        <f t="shared" si="9"/>
        <v>-</v>
      </c>
      <c r="M13" s="95">
        <f t="shared" si="43"/>
        <v>4</v>
      </c>
      <c r="N13" s="95">
        <f t="shared" si="10"/>
        <v>6</v>
      </c>
      <c r="O13" s="162">
        <f t="shared" si="44"/>
        <v>-1</v>
      </c>
      <c r="P13" s="167">
        <f t="shared" si="11"/>
        <v>219.19</v>
      </c>
      <c r="Q13" s="165">
        <f t="shared" si="12"/>
        <v>6</v>
      </c>
      <c r="R13" s="97">
        <f t="shared" si="13"/>
        <v>0</v>
      </c>
      <c r="S13" s="159">
        <f t="shared" si="14"/>
        <v>6</v>
      </c>
      <c r="T13" s="159">
        <f t="shared" si="15"/>
        <v>3</v>
      </c>
      <c r="U13" s="159">
        <f t="shared" si="45"/>
        <v>10</v>
      </c>
      <c r="V13" s="159">
        <f t="shared" si="16"/>
        <v>6</v>
      </c>
      <c r="W13" s="173">
        <f t="shared" si="46"/>
        <v>0</v>
      </c>
      <c r="X13" s="175">
        <f t="shared" si="17"/>
        <v>0</v>
      </c>
      <c r="Y13" s="170">
        <f t="shared" si="18"/>
        <v>0</v>
      </c>
      <c r="Z13" s="99">
        <f t="shared" si="19"/>
        <v>0</v>
      </c>
      <c r="AA13" s="170">
        <f t="shared" si="20"/>
        <v>0</v>
      </c>
      <c r="AB13" s="170" t="str">
        <f t="shared" si="21"/>
        <v>-</v>
      </c>
      <c r="AC13" s="170">
        <f t="shared" si="47"/>
        <v>10</v>
      </c>
      <c r="AD13" s="170">
        <f t="shared" si="22"/>
        <v>7</v>
      </c>
      <c r="AE13" s="184">
        <f t="shared" si="48"/>
        <v>-1</v>
      </c>
      <c r="AF13" s="189">
        <f t="shared" si="23"/>
        <v>0</v>
      </c>
      <c r="AG13" s="187">
        <f t="shared" si="24"/>
        <v>0</v>
      </c>
      <c r="AH13" s="101">
        <f t="shared" si="25"/>
        <v>0</v>
      </c>
      <c r="AI13" s="178">
        <f t="shared" si="26"/>
        <v>0</v>
      </c>
      <c r="AJ13" s="178" t="str">
        <f t="shared" si="27"/>
        <v>-</v>
      </c>
      <c r="AK13" s="178">
        <f t="shared" si="49"/>
        <v>10</v>
      </c>
      <c r="AL13" s="178">
        <f t="shared" si="28"/>
        <v>7</v>
      </c>
      <c r="AM13" s="196">
        <f t="shared" si="50"/>
        <v>0</v>
      </c>
      <c r="AN13" s="194">
        <f t="shared" si="29"/>
        <v>0</v>
      </c>
      <c r="AO13" s="192">
        <f t="shared" si="30"/>
        <v>0</v>
      </c>
      <c r="AP13" s="103">
        <f t="shared" si="31"/>
        <v>0</v>
      </c>
      <c r="AQ13" s="181">
        <f t="shared" si="32"/>
        <v>0</v>
      </c>
      <c r="AR13" s="181" t="str">
        <f t="shared" si="33"/>
        <v>-</v>
      </c>
      <c r="AS13" s="181">
        <f t="shared" si="51"/>
        <v>10</v>
      </c>
      <c r="AT13" s="181">
        <f t="shared" si="34"/>
        <v>7</v>
      </c>
      <c r="AU13" s="200">
        <f t="shared" si="52"/>
        <v>0</v>
      </c>
      <c r="AV13" s="42">
        <f t="shared" si="35"/>
        <v>2</v>
      </c>
      <c r="AW13" s="78">
        <f t="shared" si="36"/>
        <v>10</v>
      </c>
      <c r="AX13" s="78">
        <f t="shared" si="37"/>
        <v>0</v>
      </c>
      <c r="AY13" s="43">
        <f t="shared" si="38"/>
        <v>436.16999999999996</v>
      </c>
      <c r="AZ13" s="89">
        <v>0</v>
      </c>
      <c r="BA13" s="105">
        <v>0</v>
      </c>
      <c r="BB13" s="90">
        <v>0</v>
      </c>
      <c r="BC13" s="44">
        <f t="shared" si="39"/>
        <v>10</v>
      </c>
      <c r="BD13" s="80">
        <f t="shared" si="40"/>
        <v>0</v>
      </c>
      <c r="BE13" s="80">
        <f t="shared" si="41"/>
        <v>436.16999999999996</v>
      </c>
      <c r="BF13" s="47">
        <f t="shared" si="42"/>
        <v>7</v>
      </c>
    </row>
    <row r="14" spans="2:58" ht="16.5" thickBot="1" x14ac:dyDescent="0.3">
      <c r="B14" s="49" t="s">
        <v>33</v>
      </c>
      <c r="C14" s="151">
        <f t="shared" si="0"/>
        <v>0</v>
      </c>
      <c r="D14" s="149">
        <f t="shared" si="1"/>
        <v>0</v>
      </c>
      <c r="E14" s="94">
        <f t="shared" si="2"/>
        <v>0</v>
      </c>
      <c r="F14" s="94">
        <f t="shared" si="3"/>
        <v>0</v>
      </c>
      <c r="G14" s="94">
        <f t="shared" si="4"/>
        <v>0</v>
      </c>
      <c r="H14" s="155">
        <f t="shared" si="5"/>
        <v>197.32</v>
      </c>
      <c r="I14" s="146">
        <f t="shared" si="6"/>
        <v>4</v>
      </c>
      <c r="J14" s="96">
        <f t="shared" si="7"/>
        <v>0</v>
      </c>
      <c r="K14" s="96">
        <f t="shared" si="8"/>
        <v>4</v>
      </c>
      <c r="L14" s="96">
        <f t="shared" si="9"/>
        <v>5</v>
      </c>
      <c r="M14" s="96">
        <f t="shared" si="43"/>
        <v>4</v>
      </c>
      <c r="N14" s="96">
        <f t="shared" si="10"/>
        <v>6</v>
      </c>
      <c r="O14" s="163">
        <f t="shared" si="44"/>
        <v>0</v>
      </c>
      <c r="P14" s="168">
        <f t="shared" si="11"/>
        <v>207.45</v>
      </c>
      <c r="Q14" s="166">
        <f t="shared" si="12"/>
        <v>3</v>
      </c>
      <c r="R14" s="98">
        <f t="shared" si="13"/>
        <v>0</v>
      </c>
      <c r="S14" s="160">
        <f t="shared" si="14"/>
        <v>3</v>
      </c>
      <c r="T14" s="160">
        <f t="shared" si="15"/>
        <v>7</v>
      </c>
      <c r="U14" s="160">
        <f t="shared" si="45"/>
        <v>7</v>
      </c>
      <c r="V14" s="160">
        <f t="shared" si="16"/>
        <v>7</v>
      </c>
      <c r="W14" s="174">
        <f t="shared" si="46"/>
        <v>-1</v>
      </c>
      <c r="X14" s="176">
        <f t="shared" si="17"/>
        <v>209.35</v>
      </c>
      <c r="Y14" s="171">
        <f t="shared" si="18"/>
        <v>4</v>
      </c>
      <c r="Z14" s="100">
        <f t="shared" si="19"/>
        <v>0</v>
      </c>
      <c r="AA14" s="171">
        <f t="shared" si="20"/>
        <v>4</v>
      </c>
      <c r="AB14" s="171">
        <f t="shared" si="21"/>
        <v>5</v>
      </c>
      <c r="AC14" s="171">
        <f t="shared" si="47"/>
        <v>11</v>
      </c>
      <c r="AD14" s="171">
        <f t="shared" si="22"/>
        <v>6</v>
      </c>
      <c r="AE14" s="185">
        <f t="shared" si="48"/>
        <v>1</v>
      </c>
      <c r="AF14" s="190">
        <f t="shared" si="23"/>
        <v>207.81</v>
      </c>
      <c r="AG14" s="188">
        <f t="shared" si="24"/>
        <v>3</v>
      </c>
      <c r="AH14" s="102">
        <f t="shared" si="25"/>
        <v>0</v>
      </c>
      <c r="AI14" s="179">
        <f t="shared" si="26"/>
        <v>3</v>
      </c>
      <c r="AJ14" s="179">
        <f t="shared" si="27"/>
        <v>6</v>
      </c>
      <c r="AK14" s="179">
        <f t="shared" si="49"/>
        <v>14</v>
      </c>
      <c r="AL14" s="179">
        <f t="shared" si="28"/>
        <v>6</v>
      </c>
      <c r="AM14" s="197">
        <f t="shared" si="50"/>
        <v>0</v>
      </c>
      <c r="AN14" s="195">
        <f t="shared" si="29"/>
        <v>0</v>
      </c>
      <c r="AO14" s="193">
        <f t="shared" si="30"/>
        <v>0</v>
      </c>
      <c r="AP14" s="104">
        <f t="shared" si="31"/>
        <v>0</v>
      </c>
      <c r="AQ14" s="182">
        <f t="shared" si="32"/>
        <v>0</v>
      </c>
      <c r="AR14" s="182" t="str">
        <f t="shared" si="33"/>
        <v>-</v>
      </c>
      <c r="AS14" s="182">
        <f t="shared" si="51"/>
        <v>14</v>
      </c>
      <c r="AT14" s="182">
        <f t="shared" si="34"/>
        <v>6</v>
      </c>
      <c r="AU14" s="201">
        <f t="shared" si="52"/>
        <v>0</v>
      </c>
      <c r="AV14" s="107">
        <f t="shared" si="35"/>
        <v>4</v>
      </c>
      <c r="AW14" s="93">
        <f t="shared" si="36"/>
        <v>14</v>
      </c>
      <c r="AX14" s="93">
        <f t="shared" si="37"/>
        <v>0</v>
      </c>
      <c r="AY14" s="50">
        <f t="shared" si="38"/>
        <v>821.93000000000006</v>
      </c>
      <c r="AZ14" s="91">
        <v>0</v>
      </c>
      <c r="BA14" s="106">
        <v>0</v>
      </c>
      <c r="BB14" s="92">
        <v>0</v>
      </c>
      <c r="BC14" s="51">
        <f t="shared" si="39"/>
        <v>14</v>
      </c>
      <c r="BD14" s="81">
        <f t="shared" si="40"/>
        <v>0</v>
      </c>
      <c r="BE14" s="81">
        <f t="shared" si="41"/>
        <v>821.93000000000006</v>
      </c>
      <c r="BF14" s="52">
        <f t="shared" si="42"/>
        <v>6</v>
      </c>
    </row>
    <row r="16" spans="2:58" x14ac:dyDescent="0.25">
      <c r="D16" s="156"/>
    </row>
    <row r="17" spans="2:4" x14ac:dyDescent="0.25">
      <c r="B17" s="132" t="s">
        <v>47</v>
      </c>
      <c r="C17" s="202" t="s">
        <v>48</v>
      </c>
      <c r="D17" s="203"/>
    </row>
    <row r="18" spans="2:4" x14ac:dyDescent="0.25">
      <c r="B18" s="132" t="s">
        <v>20</v>
      </c>
      <c r="C18" s="204">
        <f>COUNT('Round 1'!B4,'Round 2'!B4,'Round 3'!B4,'Round 4'!B4,'Round 5'!B4,'Round 6'!B4)</f>
        <v>5</v>
      </c>
      <c r="D18" s="157"/>
    </row>
    <row r="19" spans="2:4" x14ac:dyDescent="0.25">
      <c r="B19" s="226" t="s">
        <v>42</v>
      </c>
      <c r="C19" s="227"/>
      <c r="D19" s="157"/>
    </row>
    <row r="20" spans="2:4" x14ac:dyDescent="0.25">
      <c r="B20" s="136" t="s">
        <v>0</v>
      </c>
      <c r="C20" s="137" t="s">
        <v>3</v>
      </c>
      <c r="D20" s="157"/>
    </row>
    <row r="21" spans="2:4" x14ac:dyDescent="0.25">
      <c r="B21" s="137">
        <v>1</v>
      </c>
      <c r="C21" s="137">
        <v>10</v>
      </c>
      <c r="D21" s="157"/>
    </row>
    <row r="22" spans="2:4" x14ac:dyDescent="0.25">
      <c r="B22" s="137">
        <v>2</v>
      </c>
      <c r="C22" s="137">
        <v>8</v>
      </c>
      <c r="D22" s="157"/>
    </row>
    <row r="23" spans="2:4" x14ac:dyDescent="0.25">
      <c r="B23" s="137">
        <v>3</v>
      </c>
      <c r="C23" s="137">
        <v>6</v>
      </c>
      <c r="D23" s="157"/>
    </row>
    <row r="24" spans="2:4" x14ac:dyDescent="0.25">
      <c r="B24" s="137">
        <v>4</v>
      </c>
      <c r="C24" s="137">
        <v>5</v>
      </c>
      <c r="D24" s="157"/>
    </row>
    <row r="25" spans="2:4" x14ac:dyDescent="0.25">
      <c r="B25" s="137">
        <v>5</v>
      </c>
      <c r="C25" s="137">
        <v>4</v>
      </c>
      <c r="D25" s="157"/>
    </row>
    <row r="26" spans="2:4" x14ac:dyDescent="0.25">
      <c r="B26" s="137">
        <v>6</v>
      </c>
      <c r="C26" s="137">
        <v>3</v>
      </c>
      <c r="D26" s="157"/>
    </row>
    <row r="27" spans="2:4" x14ac:dyDescent="0.25">
      <c r="B27" s="137">
        <v>7</v>
      </c>
      <c r="C27" s="137">
        <v>2</v>
      </c>
    </row>
    <row r="28" spans="2:4" x14ac:dyDescent="0.25">
      <c r="B28" s="137">
        <v>8</v>
      </c>
      <c r="C28" s="137">
        <v>1</v>
      </c>
    </row>
  </sheetData>
  <mergeCells count="11">
    <mergeCell ref="B19:C19"/>
    <mergeCell ref="BC2:BF2"/>
    <mergeCell ref="B2:B3"/>
    <mergeCell ref="AV2:AY2"/>
    <mergeCell ref="AZ2:BB2"/>
    <mergeCell ref="C2:G2"/>
    <mergeCell ref="P2:W2"/>
    <mergeCell ref="H2:O2"/>
    <mergeCell ref="X2:AE2"/>
    <mergeCell ref="AF2:AM2"/>
    <mergeCell ref="AN2:AU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Leader Board</vt:lpstr>
      <vt:lpstr>Round 1</vt:lpstr>
      <vt:lpstr>Round 2</vt:lpstr>
      <vt:lpstr>Round 3</vt:lpstr>
      <vt:lpstr>Round 4</vt:lpstr>
      <vt:lpstr>Round 5</vt:lpstr>
      <vt:lpstr>Round 6</vt:lpstr>
      <vt:lpstr>SumSheet</vt:lpstr>
      <vt:lpstr>Points</vt:lpstr>
      <vt:lpstr>Round1Results</vt:lpstr>
      <vt:lpstr>'Round 3'!Round2Results</vt:lpstr>
      <vt:lpstr>'Round 4'!Round2Results</vt:lpstr>
      <vt:lpstr>'Round 5'!Round2Results</vt:lpstr>
      <vt:lpstr>Round2Results</vt:lpstr>
      <vt:lpstr>Round3Results</vt:lpstr>
      <vt:lpstr>Round4Results</vt:lpstr>
      <vt:lpstr>Round5Results</vt:lpstr>
      <vt:lpstr>Round6Results</vt:lpstr>
      <vt:lpstr>RoundsRun</vt:lpstr>
      <vt:lpstr>SeriesName</vt:lpstr>
      <vt:lpstr>SeriesSummary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</dc:creator>
  <cp:lastModifiedBy>Ary</cp:lastModifiedBy>
  <dcterms:created xsi:type="dcterms:W3CDTF">2012-07-09T12:14:01Z</dcterms:created>
  <dcterms:modified xsi:type="dcterms:W3CDTF">2012-09-14T16:39:04Z</dcterms:modified>
</cp:coreProperties>
</file>